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/Users/ArtistLiaison/Desktop/"/>
    </mc:Choice>
  </mc:AlternateContent>
  <xr:revisionPtr revIDLastSave="31" documentId="8_{6C995063-CAFF-CB4B-81C6-2CBFCE9094B1}" xr6:coauthVersionLast="47" xr6:coauthVersionMax="47" xr10:uidLastSave="{A782DBF5-0FC9-44DA-8D0B-684DAA34F20D}"/>
  <bookViews>
    <workbookView xWindow="6040" yWindow="500" windowWidth="33300" windowHeight="20980" firstSheet="1" activeTab="1" xr2:uid="{00000000-000D-0000-FFFF-FFFF00000000}"/>
  </bookViews>
  <sheets>
    <sheet name="Budget" sheetId="1" r:id="rId1"/>
    <sheet name="Box Offic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YIvO5D9SpER8AAcGYQ/dAnSGMcvSyHMneuS3VebP48="/>
    </ext>
  </extLst>
</workbook>
</file>

<file path=xl/calcChain.xml><?xml version="1.0" encoding="utf-8"?>
<calcChain xmlns="http://schemas.openxmlformats.org/spreadsheetml/2006/main">
  <c r="B15" i="2" l="1"/>
  <c r="J9" i="1"/>
  <c r="J8" i="1"/>
  <c r="B41" i="1"/>
  <c r="C40" i="1"/>
  <c r="B40" i="1"/>
  <c r="D30" i="1"/>
  <c r="I17" i="1"/>
  <c r="D16" i="1"/>
  <c r="D32" i="1"/>
  <c r="D33" i="1"/>
  <c r="D34" i="1"/>
  <c r="D35" i="1"/>
  <c r="D36" i="1"/>
  <c r="D37" i="1"/>
  <c r="D38" i="1"/>
  <c r="D39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39" i="1"/>
  <c r="I38" i="1"/>
  <c r="I37" i="1"/>
  <c r="I36" i="1"/>
  <c r="I35" i="1"/>
  <c r="I34" i="1"/>
  <c r="A43" i="1"/>
  <c r="G6" i="2"/>
  <c r="G7" i="2"/>
  <c r="G8" i="2"/>
  <c r="E6" i="2"/>
  <c r="E7" i="2"/>
  <c r="E8" i="2"/>
  <c r="D8" i="2"/>
  <c r="D5" i="2"/>
  <c r="E5" i="2" s="1"/>
  <c r="G5" i="2" s="1"/>
  <c r="D6" i="2"/>
  <c r="D7" i="2"/>
  <c r="D4" i="2"/>
  <c r="E4" i="2" s="1"/>
  <c r="G4" i="2" s="1"/>
  <c r="D22" i="2"/>
  <c r="F9" i="2"/>
  <c r="D3" i="2"/>
  <c r="E3" i="2" s="1"/>
  <c r="G3" i="2" s="1"/>
  <c r="C46" i="1"/>
  <c r="C45" i="1"/>
  <c r="C44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C11" i="1"/>
  <c r="D10" i="1"/>
  <c r="G9" i="1"/>
  <c r="D9" i="1"/>
  <c r="C47" i="1" l="1"/>
  <c r="D40" i="1"/>
  <c r="I40" i="1"/>
  <c r="B43" i="1" s="1"/>
  <c r="C50" i="1"/>
  <c r="D18" i="2"/>
  <c r="D19" i="2"/>
  <c r="D15" i="2"/>
  <c r="D13" i="2"/>
  <c r="D20" i="2"/>
  <c r="D16" i="2"/>
  <c r="D14" i="2"/>
  <c r="D17" i="2"/>
  <c r="D21" i="2"/>
  <c r="G9" i="2"/>
  <c r="E17" i="2" l="1"/>
  <c r="B46" i="1"/>
  <c r="B44" i="1"/>
  <c r="D44" i="1" s="1"/>
  <c r="D41" i="1"/>
  <c r="D43" i="1"/>
  <c r="D46" i="1"/>
  <c r="E20" i="2"/>
  <c r="F17" i="2"/>
  <c r="E14" i="2"/>
  <c r="E13" i="2"/>
  <c r="E16" i="2"/>
  <c r="E19" i="2"/>
  <c r="E18" i="2"/>
  <c r="E21" i="2"/>
  <c r="E15" i="2"/>
  <c r="E22" i="2"/>
  <c r="B45" i="1" l="1"/>
  <c r="D45" i="1" s="1"/>
  <c r="B47" i="1"/>
  <c r="D47" i="1" s="1"/>
  <c r="J10" i="1"/>
  <c r="J12" i="1" s="1"/>
  <c r="F20" i="2"/>
  <c r="B8" i="1" s="1"/>
  <c r="G8" i="1" s="1"/>
  <c r="G12" i="1" s="1"/>
  <c r="F16" i="2"/>
  <c r="F21" i="2"/>
  <c r="F13" i="2"/>
  <c r="F22" i="2"/>
  <c r="F19" i="2"/>
  <c r="F15" i="2"/>
  <c r="F18" i="2"/>
  <c r="F14" i="2"/>
  <c r="D8" i="1" l="1"/>
  <c r="D11" i="1" s="1"/>
  <c r="B11" i="1"/>
  <c r="B50" i="1" s="1"/>
  <c r="D50" i="1" s="1"/>
</calcChain>
</file>

<file path=xl/sharedStrings.xml><?xml version="1.0" encoding="utf-8"?>
<sst xmlns="http://schemas.openxmlformats.org/spreadsheetml/2006/main" count="110" uniqueCount="100">
  <si>
    <t>Production</t>
  </si>
  <si>
    <t>Show title</t>
  </si>
  <si>
    <t>NOTE: Do not edit blue cells</t>
  </si>
  <si>
    <t>Venue</t>
  </si>
  <si>
    <t>Venue name</t>
  </si>
  <si>
    <t>Festival:</t>
  </si>
  <si>
    <t>Fringe Festival 202X</t>
  </si>
  <si>
    <t>INCOME</t>
  </si>
  <si>
    <t>BUDGET SUMMARY</t>
  </si>
  <si>
    <t>Budget</t>
  </si>
  <si>
    <t>Forecast/Actual</t>
  </si>
  <si>
    <t>Variance</t>
  </si>
  <si>
    <t>EXPENSES</t>
  </si>
  <si>
    <t>Net Box Office @ 30% (see next tab)</t>
  </si>
  <si>
    <t>Total Box Office</t>
  </si>
  <si>
    <t>Total Production Costs</t>
  </si>
  <si>
    <t>Government/ Foundation Funding</t>
  </si>
  <si>
    <t>Total Other Income</t>
  </si>
  <si>
    <t>Total Marketing &amp; Promotion</t>
  </si>
  <si>
    <t>Other</t>
  </si>
  <si>
    <t>Total Wages and Fees</t>
  </si>
  <si>
    <t>Total Income</t>
  </si>
  <si>
    <t>TOTAL INCOME</t>
  </si>
  <si>
    <t>TOTAL EXPENSES</t>
  </si>
  <si>
    <t xml:space="preserve">Production </t>
  </si>
  <si>
    <t>EMPLOYEES (ARTIST FEES)</t>
  </si>
  <si>
    <t>Fringe Registration</t>
  </si>
  <si>
    <t>ROLE</t>
  </si>
  <si>
    <t>Rate</t>
  </si>
  <si>
    <t>Qty</t>
  </si>
  <si>
    <t xml:space="preserve">Total </t>
  </si>
  <si>
    <t>Notes</t>
  </si>
  <si>
    <t>Venue Hire</t>
  </si>
  <si>
    <t>Actor</t>
  </si>
  <si>
    <t>Public Liability Insurances</t>
  </si>
  <si>
    <t>Stage Manager</t>
  </si>
  <si>
    <t>Test and Tag</t>
  </si>
  <si>
    <t>Assistant Stage Manager</t>
  </si>
  <si>
    <t>Catering</t>
  </si>
  <si>
    <t>Writer</t>
  </si>
  <si>
    <t>APRA/ One Music Liscence</t>
  </si>
  <si>
    <t>Director</t>
  </si>
  <si>
    <t>Equipment hire</t>
  </si>
  <si>
    <t>Set &amp; Costume Designer</t>
  </si>
  <si>
    <t>Sets &amp; Props</t>
  </si>
  <si>
    <t>Sound Designer &amp; Composer</t>
  </si>
  <si>
    <t>Costumes</t>
  </si>
  <si>
    <t>Lighting Designer</t>
  </si>
  <si>
    <t>Phone / Internet</t>
  </si>
  <si>
    <t>Dramaturg</t>
  </si>
  <si>
    <t>Rehearsal room hires</t>
  </si>
  <si>
    <t>Cultural support</t>
  </si>
  <si>
    <t>Consumables</t>
  </si>
  <si>
    <t>Other creatives</t>
  </si>
  <si>
    <t>Flights</t>
  </si>
  <si>
    <t>Front of House Manager</t>
  </si>
  <si>
    <t>Accommodation</t>
  </si>
  <si>
    <t>Ushers</t>
  </si>
  <si>
    <t>Box Office staff</t>
  </si>
  <si>
    <t>Marketing &amp; Promotion</t>
  </si>
  <si>
    <t>Technical operators</t>
  </si>
  <si>
    <t>Photographer- pre evnt</t>
  </si>
  <si>
    <t>Bump in / out staff</t>
  </si>
  <si>
    <t>Videographer</t>
  </si>
  <si>
    <t>Producer</t>
  </si>
  <si>
    <t>Photographer-live performance</t>
  </si>
  <si>
    <t>Social media spend</t>
  </si>
  <si>
    <t>Graphic designer</t>
  </si>
  <si>
    <t>Flyer/poster printing</t>
  </si>
  <si>
    <t xml:space="preserve">Paid Social Media </t>
  </si>
  <si>
    <t>Sub Total- Expenes</t>
  </si>
  <si>
    <t>TOTAL</t>
  </si>
  <si>
    <t>Contingency (5%)</t>
  </si>
  <si>
    <t>Wages &amp; Fees (complete columns F-J)</t>
  </si>
  <si>
    <t>Superannuation @10.5%</t>
  </si>
  <si>
    <t>Project workcover @3%</t>
  </si>
  <si>
    <t xml:space="preserve">Annual leave @8.33% (FT/PT only) </t>
  </si>
  <si>
    <t>Total Expenses</t>
  </si>
  <si>
    <t>OVERALL RESULT</t>
  </si>
  <si>
    <t>Box Office Calculator</t>
  </si>
  <si>
    <t>Ticket Prices</t>
  </si>
  <si>
    <t>Enter $</t>
  </si>
  <si>
    <t>Less Ticket Fees $</t>
  </si>
  <si>
    <t>Less GST</t>
  </si>
  <si>
    <t>Net</t>
  </si>
  <si>
    <t>% of Sales</t>
  </si>
  <si>
    <t>Ave. Ticket Price</t>
  </si>
  <si>
    <t xml:space="preserve">Full </t>
  </si>
  <si>
    <t>Deadly Tix</t>
  </si>
  <si>
    <t>Concession</t>
  </si>
  <si>
    <t>Capacity</t>
  </si>
  <si>
    <t>Enter #</t>
  </si>
  <si>
    <t>% Ticket Sales</t>
  </si>
  <si>
    <t># Tickets Sold</t>
  </si>
  <si>
    <t>Net Box Office</t>
  </si>
  <si>
    <t>Producer income</t>
  </si>
  <si>
    <t>No. Shows</t>
  </si>
  <si>
    <t># Comp tickets</t>
  </si>
  <si>
    <t>Total Capacity</t>
  </si>
  <si>
    <t>Just edit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</si>
</sst>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??_-;_-@"/>
    <numFmt numFmtId="165" formatCode="_-&quot;$&quot;* #,##0.00_-;\-&quot;$&quot;* #,##0.00_-;_-&quot;$&quot;* &quot;-&quot;??_-;_-@"/>
    <numFmt numFmtId="166" formatCode="_-* #,##0.00_-;\-* #,##0.00_-;_-* &quot;-&quot;??_-;_-@"/>
    <numFmt numFmtId="167" formatCode="_-* #,##0_-;\-* #,##0_-;_-* &quot;-&quot;??_-;_-@"/>
  </numFmts>
  <fonts count="15">
    <font>
      <sz val="12"/>
      <color theme="1"/>
      <name val="Calibri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E764D7"/>
        <bgColor rgb="FF366092"/>
      </patternFill>
    </fill>
    <fill>
      <patternFill patternType="solid">
        <fgColor rgb="FFBEA0F6"/>
        <bgColor indexed="64"/>
      </patternFill>
    </fill>
    <fill>
      <patternFill patternType="solid">
        <fgColor rgb="FFFAA5F2"/>
        <bgColor rgb="FF366092"/>
      </patternFill>
    </fill>
    <fill>
      <patternFill patternType="solid">
        <fgColor rgb="FFFAA5F2"/>
        <bgColor indexed="64"/>
      </patternFill>
    </fill>
    <fill>
      <patternFill patternType="solid">
        <fgColor rgb="FFFAA5F2"/>
        <bgColor rgb="FF00B050"/>
      </patternFill>
    </fill>
    <fill>
      <patternFill patternType="solid">
        <fgColor rgb="FFBEA0F6"/>
        <bgColor rgb="FFFFC000"/>
      </patternFill>
    </fill>
    <fill>
      <patternFill patternType="solid">
        <fgColor rgb="FFBEA0F6"/>
        <bgColor rgb="FF366092"/>
      </patternFill>
    </fill>
    <fill>
      <patternFill patternType="solid">
        <fgColor rgb="FFF7D347"/>
        <bgColor rgb="FFFFFF00"/>
      </patternFill>
    </fill>
    <fill>
      <patternFill patternType="solid">
        <fgColor rgb="FFF7D347"/>
        <bgColor rgb="FFFEF2CB"/>
      </patternFill>
    </fill>
    <fill>
      <patternFill patternType="solid">
        <fgColor rgb="FFFAA5F2"/>
        <bgColor rgb="FFDEEAF6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3" borderId="5" xfId="0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0" fontId="2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3" fillId="0" borderId="5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164" fontId="2" fillId="3" borderId="11" xfId="0" applyNumberFormat="1" applyFont="1" applyFill="1" applyBorder="1" applyAlignment="1">
      <alignment vertical="center"/>
    </xf>
    <xf numFmtId="164" fontId="3" fillId="3" borderId="12" xfId="0" applyNumberFormat="1" applyFont="1" applyFill="1" applyBorder="1" applyAlignment="1">
      <alignment vertical="center"/>
    </xf>
    <xf numFmtId="0" fontId="6" fillId="4" borderId="9" xfId="0" applyFont="1" applyFill="1" applyBorder="1"/>
    <xf numFmtId="0" fontId="3" fillId="0" borderId="13" xfId="0" applyFont="1" applyBorder="1" applyAlignment="1">
      <alignment vertical="center"/>
    </xf>
    <xf numFmtId="0" fontId="2" fillId="3" borderId="14" xfId="0" applyFont="1" applyFill="1" applyBorder="1" applyAlignment="1">
      <alignment horizontal="left" vertical="center"/>
    </xf>
    <xf numFmtId="0" fontId="6" fillId="3" borderId="15" xfId="0" applyFont="1" applyFill="1" applyBorder="1"/>
    <xf numFmtId="164" fontId="2" fillId="3" borderId="12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5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5" fontId="3" fillId="5" borderId="6" xfId="0" applyNumberFormat="1" applyFont="1" applyFill="1" applyBorder="1" applyAlignment="1">
      <alignment vertical="center"/>
    </xf>
    <xf numFmtId="10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5" borderId="5" xfId="0" applyFont="1" applyFill="1" applyBorder="1" applyAlignment="1">
      <alignment vertical="center"/>
    </xf>
    <xf numFmtId="164" fontId="3" fillId="5" borderId="6" xfId="0" applyNumberFormat="1" applyFont="1" applyFill="1" applyBorder="1" applyAlignment="1">
      <alignment vertical="center"/>
    </xf>
    <xf numFmtId="164" fontId="2" fillId="4" borderId="12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6" borderId="1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66" fontId="3" fillId="0" borderId="0" xfId="0" applyNumberFormat="1" applyFont="1"/>
    <xf numFmtId="165" fontId="2" fillId="0" borderId="0" xfId="0" applyNumberFormat="1" applyFont="1"/>
    <xf numFmtId="0" fontId="8" fillId="3" borderId="6" xfId="0" applyFont="1" applyFill="1" applyBorder="1" applyAlignment="1">
      <alignment vertical="center"/>
    </xf>
    <xf numFmtId="0" fontId="8" fillId="4" borderId="6" xfId="0" applyFont="1" applyFill="1" applyBorder="1"/>
    <xf numFmtId="165" fontId="9" fillId="4" borderId="6" xfId="0" applyNumberFormat="1" applyFont="1" applyFill="1" applyBorder="1"/>
    <xf numFmtId="0" fontId="8" fillId="3" borderId="8" xfId="0" applyFont="1" applyFill="1" applyBorder="1"/>
    <xf numFmtId="0" fontId="8" fillId="3" borderId="19" xfId="0" applyFont="1" applyFill="1" applyBorder="1"/>
    <xf numFmtId="9" fontId="8" fillId="3" borderId="9" xfId="0" applyNumberFormat="1" applyFont="1" applyFill="1" applyBorder="1"/>
    <xf numFmtId="165" fontId="8" fillId="3" borderId="6" xfId="0" applyNumberFormat="1" applyFont="1" applyFill="1" applyBorder="1"/>
    <xf numFmtId="0" fontId="8" fillId="3" borderId="8" xfId="0" applyFont="1" applyFill="1" applyBorder="1" applyAlignment="1">
      <alignment vertical="center"/>
    </xf>
    <xf numFmtId="9" fontId="9" fillId="4" borderId="6" xfId="0" applyNumberFormat="1" applyFont="1" applyFill="1" applyBorder="1"/>
    <xf numFmtId="1" fontId="9" fillId="4" borderId="6" xfId="0" applyNumberFormat="1" applyFont="1" applyFill="1" applyBorder="1"/>
    <xf numFmtId="1" fontId="9" fillId="3" borderId="8" xfId="0" applyNumberFormat="1" applyFont="1" applyFill="1" applyBorder="1"/>
    <xf numFmtId="167" fontId="9" fillId="0" borderId="20" xfId="0" applyNumberFormat="1" applyFont="1" applyBorder="1"/>
    <xf numFmtId="167" fontId="9" fillId="0" borderId="0" xfId="0" applyNumberFormat="1" applyFont="1"/>
    <xf numFmtId="0" fontId="8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7" borderId="6" xfId="0" applyFont="1" applyFill="1" applyBorder="1" applyAlignment="1">
      <alignment vertical="center"/>
    </xf>
    <xf numFmtId="9" fontId="8" fillId="8" borderId="6" xfId="0" applyNumberFormat="1" applyFont="1" applyFill="1" applyBorder="1"/>
    <xf numFmtId="165" fontId="9" fillId="9" borderId="6" xfId="0" applyNumberFormat="1" applyFont="1" applyFill="1" applyBorder="1"/>
    <xf numFmtId="165" fontId="9" fillId="10" borderId="6" xfId="0" applyNumberFormat="1" applyFont="1" applyFill="1" applyBorder="1"/>
    <xf numFmtId="0" fontId="9" fillId="0" borderId="6" xfId="0" applyFont="1" applyBorder="1" applyAlignment="1">
      <alignment horizontal="left" readingOrder="1"/>
    </xf>
    <xf numFmtId="0" fontId="3" fillId="0" borderId="21" xfId="0" applyFont="1" applyBorder="1" applyAlignment="1">
      <alignment vertical="center"/>
    </xf>
    <xf numFmtId="164" fontId="2" fillId="12" borderId="12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horizontal="left" readingOrder="1"/>
    </xf>
    <xf numFmtId="0" fontId="2" fillId="5" borderId="28" xfId="0" applyFont="1" applyFill="1" applyBorder="1" applyAlignment="1">
      <alignment horizontal="right" vertical="center"/>
    </xf>
    <xf numFmtId="0" fontId="2" fillId="5" borderId="29" xfId="0" applyFont="1" applyFill="1" applyBorder="1" applyAlignment="1">
      <alignment horizontal="right" vertical="center"/>
    </xf>
    <xf numFmtId="165" fontId="2" fillId="5" borderId="29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2" fillId="20" borderId="16" xfId="0" applyFont="1" applyFill="1" applyBorder="1" applyAlignment="1">
      <alignment vertical="center"/>
    </xf>
    <xf numFmtId="164" fontId="2" fillId="20" borderId="17" xfId="0" applyNumberFormat="1" applyFont="1" applyFill="1" applyBorder="1" applyAlignment="1">
      <alignment vertical="center"/>
    </xf>
    <xf numFmtId="0" fontId="7" fillId="19" borderId="8" xfId="0" applyFont="1" applyFill="1" applyBorder="1" applyAlignment="1">
      <alignment vertical="center"/>
    </xf>
    <xf numFmtId="0" fontId="7" fillId="19" borderId="19" xfId="0" applyFont="1" applyFill="1" applyBorder="1" applyAlignment="1">
      <alignment vertical="center"/>
    </xf>
    <xf numFmtId="0" fontId="7" fillId="19" borderId="9" xfId="0" applyFont="1" applyFill="1" applyBorder="1" applyAlignment="1">
      <alignment vertical="center"/>
    </xf>
    <xf numFmtId="165" fontId="9" fillId="21" borderId="6" xfId="0" applyNumberFormat="1" applyFont="1" applyFill="1" applyBorder="1"/>
    <xf numFmtId="1" fontId="9" fillId="21" borderId="8" xfId="0" applyNumberFormat="1" applyFont="1" applyFill="1" applyBorder="1"/>
    <xf numFmtId="1" fontId="10" fillId="21" borderId="8" xfId="0" applyNumberFormat="1" applyFont="1" applyFill="1" applyBorder="1"/>
    <xf numFmtId="9" fontId="9" fillId="21" borderId="6" xfId="0" applyNumberFormat="1" applyFont="1" applyFill="1" applyBorder="1"/>
    <xf numFmtId="9" fontId="8" fillId="21" borderId="6" xfId="0" applyNumberFormat="1" applyFont="1" applyFill="1" applyBorder="1"/>
    <xf numFmtId="9" fontId="8" fillId="22" borderId="6" xfId="0" applyNumberFormat="1" applyFont="1" applyFill="1" applyBorder="1"/>
    <xf numFmtId="1" fontId="8" fillId="22" borderId="6" xfId="0" applyNumberFormat="1" applyFont="1" applyFill="1" applyBorder="1"/>
    <xf numFmtId="165" fontId="8" fillId="22" borderId="6" xfId="0" applyNumberFormat="1" applyFont="1" applyFill="1" applyBorder="1"/>
    <xf numFmtId="0" fontId="3" fillId="21" borderId="1" xfId="0" applyFont="1" applyFill="1" applyBorder="1"/>
    <xf numFmtId="0" fontId="3" fillId="0" borderId="8" xfId="0" applyFont="1" applyBorder="1" applyAlignment="1">
      <alignment horizontal="center" vertical="center"/>
    </xf>
    <xf numFmtId="0" fontId="1" fillId="19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18" borderId="2" xfId="0" applyFont="1" applyFill="1" applyBorder="1" applyAlignment="1">
      <alignment horizontal="left" vertical="center"/>
    </xf>
    <xf numFmtId="0" fontId="11" fillId="11" borderId="19" xfId="0" applyFont="1" applyFill="1" applyBorder="1" applyAlignment="1">
      <alignment horizontal="left"/>
    </xf>
    <xf numFmtId="0" fontId="11" fillId="11" borderId="22" xfId="0" applyFont="1" applyFill="1" applyBorder="1" applyAlignment="1">
      <alignment horizontal="left"/>
    </xf>
    <xf numFmtId="164" fontId="1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" fillId="17" borderId="2" xfId="0" applyFont="1" applyFill="1" applyBorder="1" applyAlignment="1">
      <alignment horizontal="left" vertical="center"/>
    </xf>
    <xf numFmtId="0" fontId="1" fillId="15" borderId="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14" fillId="0" borderId="0" xfId="0" applyFont="1" applyAlignment="1"/>
    <xf numFmtId="0" fontId="4" fillId="16" borderId="3" xfId="0" applyFont="1" applyFill="1" applyBorder="1" applyAlignment="1"/>
    <xf numFmtId="0" fontId="4" fillId="16" borderId="4" xfId="0" applyFont="1" applyFill="1" applyBorder="1" applyAlignment="1"/>
    <xf numFmtId="0" fontId="4" fillId="0" borderId="9" xfId="0" applyFont="1" applyBorder="1" applyAlignment="1"/>
    <xf numFmtId="0" fontId="4" fillId="14" borderId="3" xfId="0" applyFont="1" applyFill="1" applyBorder="1" applyAlignment="1"/>
    <xf numFmtId="0" fontId="4" fillId="14" borderId="4" xfId="0" applyFont="1" applyFill="1" applyBorder="1" applyAlignment="1"/>
    <xf numFmtId="0" fontId="4" fillId="14" borderId="24" xfId="0" applyFont="1" applyFill="1" applyBorder="1" applyAlignment="1"/>
    <xf numFmtId="0" fontId="4" fillId="14" borderId="25" xfId="0" applyFont="1" applyFill="1" applyBorder="1" applyAlignment="1"/>
    <xf numFmtId="0" fontId="4" fillId="0" borderId="27" xfId="0" applyFont="1" applyBorder="1" applyAlignment="1"/>
    <xf numFmtId="0" fontId="4" fillId="0" borderId="31" xfId="0" applyFont="1" applyBorder="1" applyAlignment="1"/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F7D347"/>
      <color rgb="FFFAA5F2"/>
      <color rgb="FFBEA0F6"/>
      <color rgb="FFE2D5FB"/>
      <color rgb="FFC3D24B"/>
      <color rgb="FFE76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000"/>
  <sheetViews>
    <sheetView topLeftCell="A5" workbookViewId="0">
      <selection activeCell="A50" sqref="A50"/>
    </sheetView>
  </sheetViews>
  <sheetFormatPr defaultColWidth="11.125" defaultRowHeight="15" customHeight="1"/>
  <cols>
    <col min="1" max="1" width="47" customWidth="1"/>
    <col min="2" max="4" width="17.625" customWidth="1"/>
    <col min="5" max="5" width="9.125" customWidth="1"/>
    <col min="6" max="6" width="29.125" customWidth="1"/>
    <col min="7" max="7" width="12" customWidth="1"/>
    <col min="8" max="8" width="10.5" customWidth="1"/>
    <col min="9" max="9" width="17.125" customWidth="1"/>
    <col min="10" max="10" width="19.125" customWidth="1"/>
    <col min="11" max="11" width="21.625" customWidth="1"/>
    <col min="12" max="12" width="28.875" customWidth="1"/>
    <col min="13" max="13" width="13.625" customWidth="1"/>
    <col min="14" max="15" width="8" customWidth="1"/>
    <col min="16" max="16" width="16.625" customWidth="1"/>
    <col min="17" max="22" width="8" customWidth="1"/>
    <col min="23" max="24" width="7.625" customWidth="1"/>
    <col min="25" max="26" width="12.625" customWidth="1"/>
  </cols>
  <sheetData>
    <row r="2" spans="1:24" ht="21" customHeight="1">
      <c r="A2" s="75" t="s">
        <v>0</v>
      </c>
      <c r="B2" s="98" t="s">
        <v>1</v>
      </c>
      <c r="C2" s="103"/>
      <c r="D2" s="103"/>
      <c r="E2" s="1"/>
      <c r="F2" s="2" t="s">
        <v>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.95" customHeight="1">
      <c r="A3" s="75" t="s">
        <v>3</v>
      </c>
      <c r="B3" s="99" t="s">
        <v>4</v>
      </c>
      <c r="C3" s="103"/>
      <c r="D3" s="103"/>
      <c r="E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4.95" customHeight="1">
      <c r="A4" s="75" t="s">
        <v>5</v>
      </c>
      <c r="B4" s="99" t="s">
        <v>6</v>
      </c>
      <c r="C4" s="99"/>
      <c r="D4" s="99"/>
      <c r="E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customHeight="1" thickBot="1">
      <c r="A5" s="3"/>
      <c r="B5" s="4"/>
      <c r="C5" s="4"/>
      <c r="D5" s="4"/>
      <c r="E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customHeight="1">
      <c r="A6" s="100" t="s">
        <v>7</v>
      </c>
      <c r="B6" s="104"/>
      <c r="C6" s="104"/>
      <c r="D6" s="105"/>
      <c r="E6" s="3"/>
      <c r="F6" s="101" t="s">
        <v>8</v>
      </c>
      <c r="G6" s="104"/>
      <c r="H6" s="104"/>
      <c r="I6" s="104"/>
      <c r="J6" s="105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5"/>
      <c r="B7" s="6" t="s">
        <v>9</v>
      </c>
      <c r="C7" s="6" t="s">
        <v>10</v>
      </c>
      <c r="D7" s="7" t="s">
        <v>11</v>
      </c>
      <c r="E7" s="3"/>
      <c r="F7" s="8" t="s">
        <v>7</v>
      </c>
      <c r="G7" s="9"/>
      <c r="H7" s="102" t="s">
        <v>12</v>
      </c>
      <c r="I7" s="106"/>
      <c r="J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>
      <c r="A8" s="11" t="s">
        <v>13</v>
      </c>
      <c r="B8" s="12">
        <f>'Box Office'!F20</f>
        <v>0</v>
      </c>
      <c r="C8" s="12"/>
      <c r="D8" s="13">
        <f t="shared" ref="D8:D10" si="0">B8-C8</f>
        <v>0</v>
      </c>
      <c r="E8" s="3"/>
      <c r="F8" s="14" t="s">
        <v>14</v>
      </c>
      <c r="G8" s="15">
        <f>SUM(B8)</f>
        <v>0</v>
      </c>
      <c r="H8" s="94" t="s">
        <v>15</v>
      </c>
      <c r="I8" s="106"/>
      <c r="J8" s="13">
        <f>SUM(B16:B30)</f>
        <v>0</v>
      </c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>
      <c r="A9" s="11" t="s">
        <v>16</v>
      </c>
      <c r="B9" s="12"/>
      <c r="C9" s="12"/>
      <c r="D9" s="13">
        <f t="shared" si="0"/>
        <v>0</v>
      </c>
      <c r="E9" s="3"/>
      <c r="F9" s="14" t="s">
        <v>17</v>
      </c>
      <c r="G9" s="15">
        <f>SUM(B9:B10)</f>
        <v>0</v>
      </c>
      <c r="H9" s="16" t="s">
        <v>18</v>
      </c>
      <c r="I9" s="17"/>
      <c r="J9" s="13">
        <f>SUM(B32:B39)</f>
        <v>0</v>
      </c>
      <c r="K9" s="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>
      <c r="A10" s="11" t="s">
        <v>19</v>
      </c>
      <c r="B10" s="12"/>
      <c r="C10" s="12"/>
      <c r="D10" s="13">
        <f t="shared" si="0"/>
        <v>0</v>
      </c>
      <c r="E10" s="1"/>
      <c r="F10" s="14"/>
      <c r="G10" s="15"/>
      <c r="H10" s="16" t="s">
        <v>20</v>
      </c>
      <c r="I10" s="17"/>
      <c r="J10" s="13">
        <f>SUM(B43:B46)</f>
        <v>0</v>
      </c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18" t="s">
        <v>21</v>
      </c>
      <c r="B11" s="19">
        <f t="shared" ref="B11:D11" si="1">SUM(B8:B10)</f>
        <v>0</v>
      </c>
      <c r="C11" s="19">
        <f t="shared" si="1"/>
        <v>0</v>
      </c>
      <c r="D11" s="20">
        <f t="shared" si="1"/>
        <v>0</v>
      </c>
      <c r="E11" s="3"/>
      <c r="F11" s="14"/>
      <c r="G11" s="15"/>
      <c r="H11" s="16"/>
      <c r="I11" s="21"/>
      <c r="J11" s="13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>
      <c r="A12" s="22"/>
      <c r="B12" s="4"/>
      <c r="C12" s="4"/>
      <c r="D12" s="4"/>
      <c r="E12" s="3"/>
      <c r="F12" s="18" t="s">
        <v>22</v>
      </c>
      <c r="G12" s="19">
        <f>SUM(G8:G11)</f>
        <v>0</v>
      </c>
      <c r="H12" s="23" t="s">
        <v>23</v>
      </c>
      <c r="I12" s="24"/>
      <c r="J12" s="25">
        <f>SUM(J8:J11)</f>
        <v>0</v>
      </c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>
      <c r="A13" s="22"/>
      <c r="B13" s="4"/>
      <c r="C13" s="4"/>
      <c r="D13" s="4"/>
      <c r="E13" s="1"/>
      <c r="F13" s="3"/>
      <c r="G13" s="3"/>
      <c r="H13" s="3"/>
      <c r="I13" s="1"/>
      <c r="J13" s="3"/>
      <c r="K13" s="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4" ht="15" customHeight="1" thickBot="1">
      <c r="A14" s="95" t="s">
        <v>12</v>
      </c>
      <c r="B14" s="107"/>
      <c r="C14" s="107"/>
      <c r="D14" s="108"/>
      <c r="E14" s="3"/>
      <c r="F14" s="3"/>
      <c r="G14" s="3"/>
      <c r="H14" s="3"/>
      <c r="I14" s="1"/>
      <c r="J14" s="3"/>
      <c r="K14" s="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4" ht="15" customHeight="1">
      <c r="A15" s="5" t="s">
        <v>24</v>
      </c>
      <c r="B15" s="6" t="s">
        <v>9</v>
      </c>
      <c r="C15" s="6" t="s">
        <v>10</v>
      </c>
      <c r="D15" s="7" t="s">
        <v>11</v>
      </c>
      <c r="E15" s="26"/>
      <c r="F15" s="91" t="s">
        <v>25</v>
      </c>
      <c r="G15" s="109"/>
      <c r="H15" s="109"/>
      <c r="I15" s="109"/>
      <c r="J15" s="109"/>
      <c r="K15" s="1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4" ht="15" customHeight="1">
      <c r="A16" s="11" t="s">
        <v>26</v>
      </c>
      <c r="B16" s="12"/>
      <c r="C16" s="12"/>
      <c r="D16" s="13">
        <f t="shared" ref="D16:D28" si="2">B16-SUM(C16)</f>
        <v>0</v>
      </c>
      <c r="E16" s="3"/>
      <c r="F16" s="67" t="s">
        <v>27</v>
      </c>
      <c r="G16" s="27" t="s">
        <v>28</v>
      </c>
      <c r="H16" s="27" t="s">
        <v>29</v>
      </c>
      <c r="I16" s="27" t="s">
        <v>30</v>
      </c>
      <c r="J16" s="92" t="s">
        <v>31</v>
      </c>
      <c r="K16" s="1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ht="15" customHeight="1">
      <c r="A17" s="11" t="s">
        <v>32</v>
      </c>
      <c r="B17" s="12"/>
      <c r="C17" s="12"/>
      <c r="D17" s="13">
        <f t="shared" si="2"/>
        <v>0</v>
      </c>
      <c r="E17" s="3"/>
      <c r="F17" s="68" t="s">
        <v>33</v>
      </c>
      <c r="G17" s="29"/>
      <c r="H17" s="28">
        <v>3</v>
      </c>
      <c r="I17" s="30">
        <f t="shared" ref="I17" si="3">G17*H17</f>
        <v>0</v>
      </c>
      <c r="J17" s="90"/>
      <c r="K17" s="1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ht="15" customHeight="1">
      <c r="A18" s="11" t="s">
        <v>34</v>
      </c>
      <c r="B18" s="12"/>
      <c r="C18" s="12"/>
      <c r="D18" s="13">
        <f t="shared" si="2"/>
        <v>0</v>
      </c>
      <c r="E18" s="3"/>
      <c r="F18" s="68" t="s">
        <v>35</v>
      </c>
      <c r="G18" s="29"/>
      <c r="H18" s="28"/>
      <c r="I18" s="30">
        <f t="shared" ref="I18:I33" si="4">G18*H18</f>
        <v>0</v>
      </c>
      <c r="J18" s="90"/>
      <c r="K18" s="1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4" ht="15" customHeight="1">
      <c r="A19" s="65" t="s">
        <v>36</v>
      </c>
      <c r="B19" s="12"/>
      <c r="C19" s="12"/>
      <c r="D19" s="13">
        <f t="shared" si="2"/>
        <v>0</v>
      </c>
      <c r="E19" s="3"/>
      <c r="F19" s="68" t="s">
        <v>37</v>
      </c>
      <c r="G19" s="29"/>
      <c r="H19" s="28"/>
      <c r="I19" s="30">
        <f t="shared" si="4"/>
        <v>0</v>
      </c>
      <c r="J19" s="90"/>
      <c r="K19" s="1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4" ht="15" customHeight="1">
      <c r="A20" s="11" t="s">
        <v>38</v>
      </c>
      <c r="B20" s="12"/>
      <c r="C20" s="12"/>
      <c r="D20" s="13">
        <f t="shared" si="2"/>
        <v>0</v>
      </c>
      <c r="E20" s="3"/>
      <c r="F20" s="69" t="s">
        <v>39</v>
      </c>
      <c r="G20" s="29"/>
      <c r="H20" s="28"/>
      <c r="I20" s="30">
        <f t="shared" si="4"/>
        <v>0</v>
      </c>
      <c r="J20" s="90"/>
      <c r="K20" s="1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4" ht="15" customHeight="1">
      <c r="A21" s="11" t="s">
        <v>40</v>
      </c>
      <c r="B21" s="12"/>
      <c r="C21" s="12"/>
      <c r="D21" s="13">
        <f>B21-SUM(C21)</f>
        <v>0</v>
      </c>
      <c r="E21" s="3"/>
      <c r="F21" s="69" t="s">
        <v>41</v>
      </c>
      <c r="G21" s="29"/>
      <c r="H21" s="28"/>
      <c r="I21" s="30">
        <f t="shared" si="4"/>
        <v>0</v>
      </c>
      <c r="J21" s="90"/>
      <c r="K21" s="1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4" ht="15" customHeight="1">
      <c r="A22" s="11" t="s">
        <v>42</v>
      </c>
      <c r="B22" s="12"/>
      <c r="C22" s="12"/>
      <c r="D22" s="13">
        <f>B22-SUM(C22)</f>
        <v>0</v>
      </c>
      <c r="E22" s="3"/>
      <c r="F22" s="69" t="s">
        <v>43</v>
      </c>
      <c r="G22" s="29"/>
      <c r="H22" s="28"/>
      <c r="I22" s="30">
        <f t="shared" si="4"/>
        <v>0</v>
      </c>
      <c r="J22" s="90"/>
      <c r="K22" s="1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4" ht="15" customHeight="1">
      <c r="A23" s="11" t="s">
        <v>44</v>
      </c>
      <c r="B23" s="12"/>
      <c r="C23" s="12"/>
      <c r="D23" s="13">
        <f t="shared" si="2"/>
        <v>0</v>
      </c>
      <c r="E23" s="3"/>
      <c r="F23" s="69" t="s">
        <v>45</v>
      </c>
      <c r="G23" s="29"/>
      <c r="H23" s="28"/>
      <c r="I23" s="30">
        <f t="shared" si="4"/>
        <v>0</v>
      </c>
      <c r="J23" s="90"/>
      <c r="K23" s="1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4" ht="15" customHeight="1">
      <c r="A24" s="64" t="s">
        <v>46</v>
      </c>
      <c r="B24" s="12"/>
      <c r="C24" s="12"/>
      <c r="D24" s="13">
        <f t="shared" si="2"/>
        <v>0</v>
      </c>
      <c r="E24" s="3"/>
      <c r="F24" s="69" t="s">
        <v>47</v>
      </c>
      <c r="G24" s="29"/>
      <c r="H24" s="28"/>
      <c r="I24" s="30">
        <f t="shared" si="4"/>
        <v>0</v>
      </c>
      <c r="J24" s="90"/>
      <c r="K24" s="1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>
      <c r="A25" s="11" t="s">
        <v>48</v>
      </c>
      <c r="B25" s="12"/>
      <c r="C25" s="12"/>
      <c r="D25" s="13">
        <f t="shared" si="2"/>
        <v>0</v>
      </c>
      <c r="E25" s="3"/>
      <c r="F25" s="69" t="s">
        <v>49</v>
      </c>
      <c r="G25" s="29"/>
      <c r="H25" s="28"/>
      <c r="I25" s="30">
        <f t="shared" si="4"/>
        <v>0</v>
      </c>
      <c r="J25" s="90"/>
      <c r="K25" s="1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4" ht="15" customHeight="1">
      <c r="A26" s="11" t="s">
        <v>50</v>
      </c>
      <c r="B26" s="12"/>
      <c r="C26" s="12"/>
      <c r="D26" s="13">
        <f t="shared" si="2"/>
        <v>0</v>
      </c>
      <c r="E26" s="3"/>
      <c r="F26" s="69" t="s">
        <v>51</v>
      </c>
      <c r="G26" s="29"/>
      <c r="H26" s="28"/>
      <c r="I26" s="30">
        <f t="shared" si="4"/>
        <v>0</v>
      </c>
      <c r="J26" s="90"/>
      <c r="K26" s="1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4" ht="15" customHeight="1">
      <c r="A27" s="11" t="s">
        <v>52</v>
      </c>
      <c r="B27" s="12"/>
      <c r="C27" s="12"/>
      <c r="D27" s="13">
        <f t="shared" si="2"/>
        <v>0</v>
      </c>
      <c r="E27" s="3"/>
      <c r="F27" s="69" t="s">
        <v>53</v>
      </c>
      <c r="G27" s="29"/>
      <c r="H27" s="28"/>
      <c r="I27" s="30">
        <f t="shared" si="4"/>
        <v>0</v>
      </c>
      <c r="J27" s="90"/>
      <c r="K27" s="111"/>
      <c r="L27" s="3"/>
      <c r="M27" s="3"/>
      <c r="N27" s="3"/>
      <c r="O27" s="3"/>
      <c r="P27" s="31"/>
      <c r="Q27" s="3"/>
      <c r="R27" s="3"/>
      <c r="S27" s="3"/>
      <c r="T27" s="3"/>
      <c r="U27" s="3"/>
      <c r="V27" s="3"/>
      <c r="W27" s="3"/>
    </row>
    <row r="28" spans="1:24" ht="15" customHeight="1">
      <c r="A28" s="11" t="s">
        <v>54</v>
      </c>
      <c r="B28" s="12"/>
      <c r="C28" s="12"/>
      <c r="D28" s="13">
        <f t="shared" si="2"/>
        <v>0</v>
      </c>
      <c r="E28" s="3"/>
      <c r="F28" s="69" t="s">
        <v>55</v>
      </c>
      <c r="G28" s="29"/>
      <c r="H28" s="28"/>
      <c r="I28" s="30">
        <f t="shared" si="4"/>
        <v>0</v>
      </c>
      <c r="J28" s="90"/>
      <c r="K28" s="111"/>
      <c r="L28" s="3"/>
      <c r="M28" s="3"/>
      <c r="N28" s="3"/>
      <c r="O28" s="3"/>
      <c r="P28" s="31"/>
      <c r="Q28" s="3"/>
      <c r="R28" s="3"/>
      <c r="S28" s="3"/>
      <c r="T28" s="3"/>
      <c r="U28" s="3"/>
      <c r="V28" s="3"/>
      <c r="W28" s="3"/>
    </row>
    <row r="29" spans="1:24" ht="15" customHeight="1">
      <c r="A29" s="11" t="s">
        <v>56</v>
      </c>
      <c r="B29" s="12"/>
      <c r="C29" s="12"/>
      <c r="D29" s="13">
        <f>B29-SUM(C29)</f>
        <v>0</v>
      </c>
      <c r="E29" s="3"/>
      <c r="F29" s="69" t="s">
        <v>57</v>
      </c>
      <c r="G29" s="29"/>
      <c r="H29" s="28"/>
      <c r="I29" s="30">
        <f t="shared" si="4"/>
        <v>0</v>
      </c>
      <c r="J29" s="90"/>
      <c r="K29" s="11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4" ht="15" customHeight="1">
      <c r="A30" s="11" t="s">
        <v>56</v>
      </c>
      <c r="B30" s="12"/>
      <c r="C30" s="12"/>
      <c r="D30" s="13">
        <f>B30-SUM(C30)</f>
        <v>0</v>
      </c>
      <c r="E30" s="3"/>
      <c r="F30" s="69" t="s">
        <v>58</v>
      </c>
      <c r="G30" s="29"/>
      <c r="H30" s="28"/>
      <c r="I30" s="30">
        <f t="shared" si="4"/>
        <v>0</v>
      </c>
      <c r="J30" s="90"/>
      <c r="K30" s="11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4" ht="15" customHeight="1">
      <c r="A31" s="96" t="s">
        <v>59</v>
      </c>
      <c r="B31" s="96"/>
      <c r="C31" s="96"/>
      <c r="D31" s="97"/>
      <c r="E31" s="3"/>
      <c r="F31" s="69" t="s">
        <v>60</v>
      </c>
      <c r="G31" s="29"/>
      <c r="H31" s="28"/>
      <c r="I31" s="30">
        <f t="shared" si="4"/>
        <v>0</v>
      </c>
      <c r="J31" s="90"/>
      <c r="K31" s="1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4" ht="15" customHeight="1">
      <c r="A32" s="11" t="s">
        <v>61</v>
      </c>
      <c r="B32" s="12"/>
      <c r="C32" s="12"/>
      <c r="D32" s="13">
        <f t="shared" ref="D32:D37" si="5">B32-SUM(C32)</f>
        <v>0</v>
      </c>
      <c r="E32" s="3"/>
      <c r="F32" s="69" t="s">
        <v>62</v>
      </c>
      <c r="G32" s="29"/>
      <c r="H32" s="28"/>
      <c r="I32" s="30">
        <f t="shared" si="4"/>
        <v>0</v>
      </c>
      <c r="J32" s="90"/>
      <c r="K32" s="11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4" ht="15" customHeight="1">
      <c r="A33" s="11" t="s">
        <v>63</v>
      </c>
      <c r="B33" s="12"/>
      <c r="C33" s="12"/>
      <c r="D33" s="13">
        <f t="shared" si="5"/>
        <v>0</v>
      </c>
      <c r="E33" s="3"/>
      <c r="F33" s="69" t="s">
        <v>64</v>
      </c>
      <c r="G33" s="29"/>
      <c r="H33" s="28"/>
      <c r="I33" s="30">
        <f t="shared" si="4"/>
        <v>0</v>
      </c>
      <c r="J33" s="90"/>
      <c r="K33" s="11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4" ht="15" customHeight="1">
      <c r="A34" s="11" t="s">
        <v>65</v>
      </c>
      <c r="B34" s="12"/>
      <c r="C34" s="12"/>
      <c r="D34" s="13">
        <f t="shared" si="5"/>
        <v>0</v>
      </c>
      <c r="E34" s="3"/>
      <c r="F34" s="69"/>
      <c r="G34" s="29"/>
      <c r="H34" s="28"/>
      <c r="I34" s="30">
        <f t="shared" ref="I34:I39" si="6">G34*H34</f>
        <v>0</v>
      </c>
      <c r="J34" s="90"/>
      <c r="K34" s="1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4" ht="15" customHeight="1">
      <c r="A35" s="11" t="s">
        <v>66</v>
      </c>
      <c r="B35" s="12"/>
      <c r="C35" s="12"/>
      <c r="D35" s="13">
        <f t="shared" si="5"/>
        <v>0</v>
      </c>
      <c r="E35" s="3"/>
      <c r="F35" s="69"/>
      <c r="G35" s="29"/>
      <c r="H35" s="28"/>
      <c r="I35" s="30">
        <f t="shared" si="6"/>
        <v>0</v>
      </c>
      <c r="J35" s="90"/>
      <c r="K35" s="1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4" ht="15" customHeight="1">
      <c r="A36" s="11" t="s">
        <v>67</v>
      </c>
      <c r="B36" s="12"/>
      <c r="C36" s="12"/>
      <c r="D36" s="13">
        <f t="shared" si="5"/>
        <v>0</v>
      </c>
      <c r="E36" s="3"/>
      <c r="F36" s="69"/>
      <c r="G36" s="29"/>
      <c r="H36" s="28"/>
      <c r="I36" s="30">
        <f t="shared" si="6"/>
        <v>0</v>
      </c>
      <c r="J36" s="90"/>
      <c r="K36" s="1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4" ht="15" customHeight="1">
      <c r="A37" s="11" t="s">
        <v>68</v>
      </c>
      <c r="B37" s="12"/>
      <c r="C37" s="12"/>
      <c r="D37" s="13">
        <f t="shared" si="5"/>
        <v>0</v>
      </c>
      <c r="E37" s="3"/>
      <c r="F37" s="69"/>
      <c r="G37" s="29"/>
      <c r="H37" s="28"/>
      <c r="I37" s="30">
        <f t="shared" si="6"/>
        <v>0</v>
      </c>
      <c r="J37" s="90"/>
      <c r="K37" s="1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4" ht="15" customHeight="1">
      <c r="A38" s="11" t="s">
        <v>69</v>
      </c>
      <c r="B38" s="12"/>
      <c r="C38" s="12"/>
      <c r="D38" s="13">
        <f t="shared" ref="D38:D39" si="7">B38-SUM(C38)</f>
        <v>0</v>
      </c>
      <c r="E38" s="3"/>
      <c r="F38" s="69"/>
      <c r="G38" s="29"/>
      <c r="H38" s="28"/>
      <c r="I38" s="30">
        <f t="shared" si="6"/>
        <v>0</v>
      </c>
      <c r="J38" s="90"/>
      <c r="K38" s="1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4" ht="15" customHeight="1">
      <c r="A39" s="11"/>
      <c r="B39" s="12"/>
      <c r="C39" s="12"/>
      <c r="D39" s="13">
        <f t="shared" si="7"/>
        <v>0</v>
      </c>
      <c r="E39" s="3"/>
      <c r="F39" s="68"/>
      <c r="G39" s="29"/>
      <c r="H39" s="28"/>
      <c r="I39" s="30">
        <f t="shared" si="6"/>
        <v>0</v>
      </c>
      <c r="J39" s="90"/>
      <c r="K39" s="1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4" ht="15" customHeight="1" thickBot="1">
      <c r="A40" s="18" t="s">
        <v>70</v>
      </c>
      <c r="B40" s="19">
        <f>SUM(B16:B34)</f>
        <v>0</v>
      </c>
      <c r="C40" s="19">
        <f>SUM(C16:C34)</f>
        <v>0</v>
      </c>
      <c r="D40" s="66">
        <f t="shared" ref="D40" si="8">B40-SUM(C40)</f>
        <v>0</v>
      </c>
      <c r="E40" s="3"/>
      <c r="F40" s="70" t="s">
        <v>71</v>
      </c>
      <c r="G40" s="71"/>
      <c r="H40" s="71"/>
      <c r="I40" s="72">
        <f>SUM(I17:I39)</f>
        <v>0</v>
      </c>
      <c r="J40" s="93"/>
      <c r="K40" s="112"/>
      <c r="L40" s="3"/>
      <c r="M40" s="3"/>
      <c r="N40" s="3"/>
      <c r="O40" s="3"/>
      <c r="P40" s="3"/>
      <c r="Q40" s="32"/>
      <c r="R40" s="3"/>
      <c r="S40" s="3"/>
      <c r="T40" s="3"/>
      <c r="U40" s="3"/>
      <c r="V40" s="3"/>
      <c r="W40" s="3"/>
      <c r="X40" s="3"/>
    </row>
    <row r="41" spans="1:24" ht="15" customHeight="1">
      <c r="A41" s="11" t="s">
        <v>72</v>
      </c>
      <c r="B41" s="12">
        <f>SUM(B16:B39)*5%</f>
        <v>0</v>
      </c>
      <c r="C41" s="12"/>
      <c r="D41" s="13">
        <f>B41-SUM(C41)</f>
        <v>0</v>
      </c>
      <c r="E41" s="3"/>
      <c r="F41" s="73"/>
      <c r="G41" s="73"/>
      <c r="H41" s="73"/>
      <c r="I41" s="73"/>
      <c r="J41" s="73"/>
      <c r="K41" s="7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4" ht="15" customHeight="1">
      <c r="A42" s="5" t="s">
        <v>73</v>
      </c>
      <c r="B42" s="6" t="s">
        <v>9</v>
      </c>
      <c r="C42" s="6" t="s">
        <v>10</v>
      </c>
      <c r="D42" s="7" t="s">
        <v>11</v>
      </c>
      <c r="E42" s="3"/>
      <c r="F42" s="73"/>
      <c r="G42" s="73"/>
      <c r="H42" s="73"/>
      <c r="I42" s="73"/>
      <c r="J42" s="73"/>
      <c r="K42" s="7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4" ht="15" customHeight="1">
      <c r="A43" s="33" t="str">
        <f>F15</f>
        <v>EMPLOYEES (ARTIST FEES)</v>
      </c>
      <c r="B43" s="34">
        <f>I40</f>
        <v>0</v>
      </c>
      <c r="C43" s="12"/>
      <c r="D43" s="13">
        <f t="shared" ref="D43:D47" si="9">B43-SUM(C43)</f>
        <v>0</v>
      </c>
      <c r="E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4" ht="15" customHeight="1">
      <c r="A44" s="33" t="s">
        <v>74</v>
      </c>
      <c r="B44" s="30">
        <f>SUM(B43)*10.5%</f>
        <v>0</v>
      </c>
      <c r="C44" s="34">
        <f>SUM(C43:C43)*10.5%</f>
        <v>0</v>
      </c>
      <c r="D44" s="13">
        <f t="shared" si="9"/>
        <v>0</v>
      </c>
      <c r="E44" s="3"/>
      <c r="F44" s="73"/>
      <c r="G44" s="73"/>
      <c r="H44" s="73"/>
      <c r="I44" s="73"/>
      <c r="J44" s="73"/>
      <c r="K44" s="7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4" ht="15" customHeight="1">
      <c r="A45" s="33" t="s">
        <v>75</v>
      </c>
      <c r="B45" s="34">
        <f>SUM(B43,B44,B46)*3%</f>
        <v>0</v>
      </c>
      <c r="C45" s="34">
        <f>SUM(C43:C43)*3%</f>
        <v>0</v>
      </c>
      <c r="D45" s="13">
        <f t="shared" si="9"/>
        <v>0</v>
      </c>
      <c r="E45" s="3"/>
      <c r="F45" s="73"/>
      <c r="G45" s="73"/>
      <c r="H45" s="73"/>
      <c r="I45" s="73"/>
      <c r="J45" s="73"/>
      <c r="K45" s="7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4" ht="15" customHeight="1">
      <c r="A46" s="33" t="s">
        <v>76</v>
      </c>
      <c r="B46" s="34">
        <f>SUM(B43)*8.33%</f>
        <v>0</v>
      </c>
      <c r="C46" s="34">
        <f>SUM(C43)*8.33%</f>
        <v>0</v>
      </c>
      <c r="D46" s="13">
        <f t="shared" si="9"/>
        <v>0</v>
      </c>
      <c r="E46" s="3"/>
      <c r="F46" s="73"/>
      <c r="G46" s="73"/>
      <c r="H46" s="73"/>
      <c r="I46" s="73"/>
      <c r="J46" s="73"/>
      <c r="K46" s="7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4" ht="15" customHeight="1" thickBot="1">
      <c r="A47" s="18" t="s">
        <v>77</v>
      </c>
      <c r="B47" s="19">
        <f>SUM(B16:B22,B23:B40,B38:B41,B43:B46)</f>
        <v>0</v>
      </c>
      <c r="C47" s="19">
        <f>SUM(C40,C41,C43:C46)</f>
        <v>0</v>
      </c>
      <c r="D47" s="35">
        <f t="shared" si="9"/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4" ht="15" customHeight="1">
      <c r="A48" s="3"/>
      <c r="B48" s="4"/>
      <c r="C48" s="4"/>
      <c r="D48" s="3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4" ht="15" customHeight="1" thickBot="1">
      <c r="B49" s="39"/>
      <c r="C49" s="39"/>
      <c r="D49" s="3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4" ht="15" customHeight="1" thickBot="1">
      <c r="A50" s="76" t="s">
        <v>78</v>
      </c>
      <c r="B50" s="77">
        <f>B11-B47</f>
        <v>0</v>
      </c>
      <c r="C50" s="77">
        <f>C11-C47</f>
        <v>0</v>
      </c>
      <c r="D50" s="37">
        <f>B50-C50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4" ht="15" customHeight="1">
      <c r="A51" s="40"/>
      <c r="B51" s="41"/>
      <c r="C51" s="41"/>
      <c r="D51" s="4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4" ht="15" customHeight="1">
      <c r="A52" s="3"/>
      <c r="B52" s="4"/>
      <c r="C52" s="4"/>
      <c r="D52" s="4"/>
      <c r="E52" s="3"/>
      <c r="F52" s="3"/>
      <c r="G52" s="3"/>
      <c r="H52" s="3"/>
      <c r="I52" s="3"/>
      <c r="J52" s="3"/>
      <c r="K52" s="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" customHeight="1">
      <c r="A53" s="3"/>
      <c r="B53" s="4"/>
      <c r="C53" s="4"/>
      <c r="D53" s="4"/>
      <c r="E53" s="3"/>
      <c r="F53" s="3"/>
      <c r="G53" s="3"/>
      <c r="H53" s="3"/>
      <c r="I53" s="1"/>
      <c r="J53" s="3"/>
      <c r="K53" s="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" customHeight="1">
      <c r="A54" s="3"/>
      <c r="B54" s="4"/>
      <c r="C54" s="4"/>
      <c r="D54" s="4"/>
      <c r="E54" s="3"/>
      <c r="F54" s="3"/>
      <c r="G54" s="3"/>
      <c r="H54" s="3"/>
      <c r="I54" s="1"/>
      <c r="J54" s="3"/>
      <c r="K54" s="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" customHeight="1">
      <c r="A55" s="3"/>
      <c r="B55" s="4"/>
      <c r="C55" s="4"/>
      <c r="D55" s="4"/>
      <c r="E55" s="3"/>
      <c r="F55" s="3"/>
      <c r="G55" s="3"/>
      <c r="H55" s="3"/>
      <c r="I55" s="1"/>
      <c r="J55" s="3"/>
      <c r="K55" s="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" customHeight="1">
      <c r="A56" s="3"/>
      <c r="B56" s="4"/>
      <c r="C56" s="4"/>
      <c r="D56" s="4"/>
      <c r="E56" s="3"/>
      <c r="F56" s="3"/>
      <c r="G56" s="3"/>
      <c r="H56" s="3"/>
      <c r="I56" s="1"/>
      <c r="J56" s="3"/>
      <c r="K56" s="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" customHeight="1">
      <c r="A57" s="3"/>
      <c r="B57" s="4"/>
      <c r="C57" s="4"/>
      <c r="D57" s="4"/>
      <c r="E57" s="3"/>
      <c r="F57" s="3"/>
      <c r="G57" s="3"/>
      <c r="H57" s="3"/>
      <c r="I57" s="1"/>
      <c r="J57" s="3"/>
      <c r="K57" s="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" customHeight="1">
      <c r="A58" s="3"/>
      <c r="B58" s="4"/>
      <c r="C58" s="4"/>
      <c r="D58" s="4"/>
      <c r="E58" s="3"/>
      <c r="F58" s="3"/>
      <c r="G58" s="3"/>
      <c r="H58" s="3"/>
      <c r="I58" s="1"/>
      <c r="J58" s="3"/>
      <c r="K58" s="1"/>
      <c r="L58" s="3"/>
      <c r="M58" s="3"/>
      <c r="N58" s="3"/>
      <c r="O58" s="3"/>
      <c r="P58" s="3"/>
      <c r="Q58" s="3"/>
      <c r="R58" s="3"/>
      <c r="S58" s="3"/>
      <c r="T58" s="42"/>
      <c r="U58" s="42"/>
      <c r="V58" s="42"/>
      <c r="W58" s="3"/>
      <c r="X58" s="3"/>
    </row>
    <row r="59" spans="1:24" ht="15" customHeight="1">
      <c r="A59" s="3"/>
      <c r="B59" s="4"/>
      <c r="C59" s="4"/>
      <c r="D59" s="4"/>
      <c r="E59" s="3"/>
      <c r="F59" s="3"/>
      <c r="G59" s="3"/>
      <c r="H59" s="3"/>
      <c r="I59" s="1"/>
      <c r="J59" s="3"/>
      <c r="K59" s="1"/>
      <c r="L59" s="3"/>
      <c r="M59" s="3"/>
      <c r="N59" s="3"/>
      <c r="O59" s="3"/>
      <c r="P59" s="3"/>
      <c r="Q59" s="3"/>
      <c r="R59" s="3"/>
      <c r="S59" s="3"/>
      <c r="T59" s="42"/>
      <c r="U59" s="42"/>
      <c r="V59" s="42"/>
      <c r="W59" s="3"/>
      <c r="X59" s="3"/>
    </row>
    <row r="60" spans="1:24" ht="15" customHeight="1">
      <c r="A60" s="3"/>
      <c r="B60" s="4"/>
      <c r="C60" s="4"/>
      <c r="D60" s="4"/>
      <c r="E60" s="3"/>
      <c r="F60" s="3"/>
      <c r="G60" s="3"/>
      <c r="H60" s="3"/>
      <c r="I60" s="1"/>
      <c r="J60" s="3"/>
      <c r="K60" s="1"/>
      <c r="L60" s="3"/>
      <c r="M60" s="3"/>
      <c r="N60" s="3"/>
      <c r="O60" s="3"/>
      <c r="P60" s="3"/>
      <c r="Q60" s="3"/>
      <c r="R60" s="3"/>
      <c r="S60" s="3"/>
      <c r="T60" s="42"/>
      <c r="U60" s="42"/>
      <c r="V60" s="42"/>
      <c r="W60" s="3"/>
      <c r="X60" s="3"/>
    </row>
    <row r="61" spans="1:24" ht="15" customHeight="1">
      <c r="A61" s="3"/>
      <c r="B61" s="4"/>
      <c r="C61" s="4"/>
      <c r="D61" s="4"/>
      <c r="E61" s="3"/>
      <c r="F61" s="3"/>
      <c r="G61" s="3"/>
      <c r="H61" s="3"/>
      <c r="I61" s="1"/>
      <c r="J61" s="3"/>
      <c r="K61" s="1"/>
      <c r="L61" s="3"/>
      <c r="M61" s="3"/>
      <c r="N61" s="3"/>
      <c r="O61" s="3"/>
      <c r="P61" s="3"/>
      <c r="Q61" s="3"/>
      <c r="R61" s="3"/>
      <c r="S61" s="3"/>
      <c r="T61" s="42"/>
      <c r="U61" s="42"/>
      <c r="V61" s="42"/>
      <c r="W61" s="3"/>
      <c r="X61" s="3"/>
    </row>
    <row r="62" spans="1:24" ht="15" customHeight="1">
      <c r="A62" s="3"/>
      <c r="B62" s="4"/>
      <c r="C62" s="4"/>
      <c r="D62" s="4"/>
      <c r="E62" s="3"/>
      <c r="F62" s="3"/>
      <c r="G62" s="3"/>
      <c r="H62" s="3"/>
      <c r="I62" s="1"/>
      <c r="J62" s="3"/>
      <c r="K62" s="1"/>
      <c r="L62" s="3"/>
      <c r="M62" s="3"/>
      <c r="N62" s="3"/>
      <c r="O62" s="3"/>
      <c r="P62" s="3"/>
      <c r="Q62" s="3"/>
      <c r="R62" s="3"/>
      <c r="S62" s="3"/>
      <c r="T62" s="42"/>
      <c r="U62" s="42"/>
      <c r="V62" s="42"/>
      <c r="W62" s="3"/>
      <c r="X62" s="3"/>
    </row>
    <row r="63" spans="1:24" ht="15" customHeight="1">
      <c r="A63" s="3"/>
      <c r="B63" s="4"/>
      <c r="C63" s="4"/>
      <c r="D63" s="4"/>
      <c r="E63" s="3"/>
      <c r="F63" s="3"/>
      <c r="G63" s="3"/>
      <c r="H63" s="3"/>
      <c r="I63" s="1"/>
      <c r="J63" s="3"/>
      <c r="K63" s="1"/>
      <c r="L63" s="3"/>
      <c r="M63" s="3"/>
      <c r="N63" s="3"/>
      <c r="O63" s="3"/>
      <c r="P63" s="3"/>
      <c r="Q63" s="3"/>
      <c r="R63" s="3"/>
      <c r="S63" s="3"/>
      <c r="T63" s="42"/>
      <c r="U63" s="42"/>
      <c r="V63" s="42"/>
      <c r="W63" s="3"/>
      <c r="X63" s="3"/>
    </row>
    <row r="64" spans="1:24" ht="15" customHeight="1">
      <c r="A64" s="3"/>
      <c r="B64" s="4"/>
      <c r="C64" s="4"/>
      <c r="D64" s="4"/>
      <c r="E64" s="3"/>
      <c r="F64" s="3"/>
      <c r="G64" s="3"/>
      <c r="H64" s="3"/>
      <c r="I64" s="1"/>
      <c r="J64" s="3"/>
      <c r="K64" s="1"/>
      <c r="L64" s="3"/>
      <c r="M64" s="3"/>
      <c r="N64" s="3"/>
      <c r="O64" s="3"/>
      <c r="P64" s="3"/>
      <c r="Q64" s="3"/>
      <c r="R64" s="3"/>
      <c r="S64" s="3"/>
      <c r="T64" s="42"/>
      <c r="U64" s="42"/>
      <c r="V64" s="42"/>
      <c r="W64" s="3"/>
      <c r="X64" s="3"/>
    </row>
    <row r="65" spans="1:24" ht="15" customHeight="1">
      <c r="A65" s="3"/>
      <c r="B65" s="4"/>
      <c r="C65" s="4"/>
      <c r="D65" s="4"/>
      <c r="E65" s="3"/>
      <c r="F65" s="3"/>
      <c r="G65" s="3"/>
      <c r="H65" s="3"/>
      <c r="I65" s="1"/>
      <c r="J65" s="3"/>
      <c r="K65" s="1"/>
      <c r="L65" s="3"/>
      <c r="M65" s="3"/>
      <c r="N65" s="3"/>
      <c r="O65" s="3"/>
      <c r="P65" s="3"/>
      <c r="Q65" s="3"/>
      <c r="R65" s="3"/>
      <c r="S65" s="3"/>
      <c r="T65" s="42"/>
      <c r="U65" s="42"/>
      <c r="V65" s="42"/>
      <c r="W65" s="3"/>
      <c r="X65" s="3"/>
    </row>
    <row r="66" spans="1:24" ht="15" customHeight="1">
      <c r="A66" s="3"/>
      <c r="B66" s="4"/>
      <c r="C66" s="4"/>
      <c r="D66" s="4"/>
      <c r="E66" s="3"/>
      <c r="F66" s="3"/>
      <c r="G66" s="3"/>
      <c r="H66" s="3"/>
      <c r="I66" s="1"/>
      <c r="J66" s="3"/>
      <c r="K66" s="1"/>
      <c r="L66" s="3"/>
      <c r="M66" s="3"/>
      <c r="N66" s="3"/>
      <c r="O66" s="3"/>
      <c r="P66" s="3"/>
      <c r="Q66" s="3"/>
      <c r="R66" s="3"/>
      <c r="S66" s="3"/>
      <c r="T66" s="42"/>
      <c r="U66" s="42"/>
      <c r="V66" s="42"/>
      <c r="W66" s="3"/>
      <c r="X66" s="3"/>
    </row>
    <row r="67" spans="1:24" ht="15" customHeight="1">
      <c r="A67" s="3"/>
      <c r="B67" s="4"/>
      <c r="C67" s="4"/>
      <c r="D67" s="4"/>
      <c r="E67" s="3"/>
      <c r="F67" s="3"/>
      <c r="G67" s="3"/>
      <c r="H67" s="3"/>
      <c r="I67" s="1"/>
      <c r="J67" s="3"/>
      <c r="K67" s="1"/>
      <c r="L67" s="3"/>
      <c r="M67" s="3"/>
      <c r="N67" s="3"/>
      <c r="O67" s="3"/>
      <c r="P67" s="3"/>
      <c r="Q67" s="3"/>
      <c r="R67" s="3"/>
      <c r="S67" s="3"/>
      <c r="T67" s="42"/>
      <c r="U67" s="42"/>
      <c r="V67" s="42"/>
      <c r="W67" s="3"/>
      <c r="X67" s="3"/>
    </row>
    <row r="68" spans="1:24" ht="15" customHeight="1">
      <c r="A68" s="3"/>
      <c r="B68" s="4"/>
      <c r="C68" s="4"/>
      <c r="D68" s="4"/>
      <c r="E68" s="3"/>
      <c r="F68" s="3"/>
      <c r="G68" s="3"/>
      <c r="H68" s="3"/>
      <c r="I68" s="1"/>
      <c r="J68" s="3"/>
      <c r="K68" s="1"/>
      <c r="L68" s="3"/>
      <c r="M68" s="3"/>
      <c r="N68" s="3"/>
      <c r="O68" s="3"/>
      <c r="P68" s="3"/>
      <c r="Q68" s="3"/>
      <c r="R68" s="3"/>
      <c r="S68" s="3"/>
      <c r="T68" s="42"/>
      <c r="U68" s="42"/>
      <c r="V68" s="42"/>
      <c r="W68" s="3"/>
      <c r="X68" s="3"/>
    </row>
    <row r="69" spans="1:24" ht="15" customHeight="1">
      <c r="A69" s="3"/>
      <c r="B69" s="4"/>
      <c r="C69" s="4"/>
      <c r="D69" s="4"/>
      <c r="E69" s="3"/>
      <c r="F69" s="3"/>
      <c r="G69" s="3"/>
      <c r="H69" s="3"/>
      <c r="I69" s="1"/>
      <c r="J69" s="3"/>
      <c r="K69" s="1"/>
      <c r="L69" s="3"/>
      <c r="M69" s="3"/>
      <c r="N69" s="3"/>
      <c r="O69" s="42"/>
      <c r="P69" s="42"/>
      <c r="Q69" s="42"/>
      <c r="R69" s="42"/>
      <c r="S69" s="42"/>
      <c r="T69" s="42"/>
      <c r="U69" s="42"/>
      <c r="V69" s="42"/>
      <c r="W69" s="3"/>
      <c r="X69" s="3"/>
    </row>
    <row r="70" spans="1:24" ht="15" customHeight="1">
      <c r="A70" s="3"/>
      <c r="B70" s="4"/>
      <c r="C70" s="4"/>
      <c r="D70" s="4"/>
      <c r="E70" s="3"/>
      <c r="F70" s="3"/>
      <c r="G70" s="3"/>
      <c r="H70" s="3"/>
      <c r="I70" s="1"/>
      <c r="J70" s="3"/>
      <c r="K70" s="1"/>
      <c r="L70" s="3"/>
      <c r="M70" s="3"/>
      <c r="N70" s="3"/>
      <c r="O70" s="42"/>
      <c r="P70" s="42"/>
      <c r="Q70" s="42"/>
      <c r="R70" s="42"/>
      <c r="S70" s="42"/>
      <c r="T70" s="42"/>
      <c r="U70" s="42"/>
      <c r="V70" s="42"/>
      <c r="W70" s="3"/>
      <c r="X70" s="3"/>
    </row>
    <row r="71" spans="1:24" ht="15" customHeight="1">
      <c r="A71" s="3"/>
      <c r="B71" s="4"/>
      <c r="C71" s="4"/>
      <c r="D71" s="4"/>
      <c r="E71" s="3"/>
      <c r="F71" s="3"/>
      <c r="G71" s="3"/>
      <c r="H71" s="3"/>
      <c r="I71" s="1"/>
      <c r="J71" s="3"/>
      <c r="K71" s="1"/>
      <c r="L71" s="3"/>
      <c r="M71" s="3"/>
      <c r="N71" s="3"/>
      <c r="O71" s="42"/>
      <c r="P71" s="42"/>
      <c r="Q71" s="42"/>
      <c r="R71" s="42"/>
      <c r="S71" s="42"/>
      <c r="T71" s="42"/>
      <c r="U71" s="42"/>
      <c r="V71" s="42"/>
      <c r="W71" s="3"/>
      <c r="X71" s="3"/>
    </row>
    <row r="72" spans="1:24" ht="15" customHeight="1">
      <c r="A72" s="3"/>
      <c r="B72" s="4"/>
      <c r="C72" s="4"/>
      <c r="D72" s="4"/>
      <c r="E72" s="3"/>
      <c r="F72" s="3"/>
      <c r="G72" s="3"/>
      <c r="H72" s="3"/>
      <c r="I72" s="1"/>
      <c r="J72" s="3"/>
      <c r="K72" s="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" customHeight="1">
      <c r="A73" s="3"/>
      <c r="B73" s="4"/>
      <c r="C73" s="4"/>
      <c r="D73" s="4"/>
      <c r="E73" s="3"/>
      <c r="F73" s="3"/>
      <c r="G73" s="3"/>
      <c r="H73" s="3"/>
      <c r="I73" s="1"/>
      <c r="J73" s="3"/>
      <c r="K73" s="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" customHeight="1">
      <c r="A74" s="3"/>
      <c r="B74" s="4"/>
      <c r="C74" s="4"/>
      <c r="D74" s="4"/>
      <c r="E74" s="3"/>
      <c r="F74" s="3"/>
      <c r="G74" s="3"/>
      <c r="H74" s="3"/>
      <c r="I74" s="1"/>
      <c r="J74" s="3"/>
      <c r="K74" s="1"/>
      <c r="L74" s="3"/>
      <c r="M74" s="38"/>
      <c r="N74" s="43"/>
      <c r="O74" s="43"/>
      <c r="P74" s="3"/>
      <c r="Q74" s="3"/>
      <c r="R74" s="3"/>
      <c r="S74" s="3"/>
      <c r="T74" s="3"/>
      <c r="U74" s="3"/>
      <c r="V74" s="3"/>
      <c r="W74" s="3"/>
      <c r="X74" s="3"/>
    </row>
    <row r="75" spans="1:24" ht="15" customHeight="1">
      <c r="A75" s="3"/>
      <c r="B75" s="4"/>
      <c r="C75" s="4"/>
      <c r="D75" s="4"/>
      <c r="E75" s="3"/>
      <c r="F75" s="3"/>
      <c r="G75" s="3"/>
      <c r="H75" s="3"/>
      <c r="I75" s="1"/>
      <c r="J75" s="3"/>
      <c r="K75" s="1"/>
      <c r="L75" s="3"/>
      <c r="M75" s="43"/>
      <c r="N75" s="4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" customHeight="1">
      <c r="A76" s="3"/>
      <c r="B76" s="4"/>
      <c r="C76" s="4"/>
      <c r="D76" s="4"/>
      <c r="E76" s="3"/>
      <c r="F76" s="3"/>
      <c r="G76" s="3"/>
      <c r="H76" s="3"/>
      <c r="I76" s="1"/>
      <c r="J76" s="3"/>
      <c r="K76" s="1"/>
      <c r="L76" s="3"/>
      <c r="M76" s="43"/>
      <c r="N76" s="4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" customHeight="1">
      <c r="A77" s="3"/>
      <c r="B77" s="4"/>
      <c r="C77" s="4"/>
      <c r="D77" s="4"/>
      <c r="E77" s="3"/>
      <c r="F77" s="3"/>
      <c r="G77" s="3"/>
      <c r="H77" s="3"/>
      <c r="I77" s="1"/>
      <c r="J77" s="3"/>
      <c r="K77" s="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" customHeight="1">
      <c r="A78" s="3"/>
      <c r="B78" s="4"/>
      <c r="C78" s="4"/>
      <c r="D78" s="4"/>
      <c r="E78" s="3"/>
      <c r="F78" s="3"/>
      <c r="G78" s="3"/>
      <c r="H78" s="3"/>
      <c r="I78" s="1"/>
      <c r="J78" s="3"/>
      <c r="K78" s="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" customHeight="1">
      <c r="A79" s="3"/>
      <c r="B79" s="4"/>
      <c r="C79" s="4"/>
      <c r="D79" s="4"/>
      <c r="E79" s="1"/>
      <c r="F79" s="3"/>
      <c r="G79" s="3"/>
      <c r="H79" s="3"/>
      <c r="I79" s="1"/>
      <c r="J79" s="3"/>
      <c r="K79" s="1"/>
      <c r="L79" s="3"/>
      <c r="M79" s="43"/>
      <c r="N79" s="4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" customHeight="1">
      <c r="A80" s="3"/>
      <c r="B80" s="4"/>
      <c r="C80" s="4"/>
      <c r="D80" s="4"/>
      <c r="E80" s="3"/>
      <c r="F80" s="3"/>
      <c r="G80" s="3"/>
      <c r="H80" s="3"/>
      <c r="I80" s="1"/>
      <c r="J80" s="3"/>
      <c r="K80" s="1"/>
      <c r="L80" s="3"/>
      <c r="M80" s="44"/>
      <c r="N80" s="43"/>
      <c r="O80" s="43"/>
      <c r="P80" s="3"/>
      <c r="Q80" s="3"/>
      <c r="R80" s="3"/>
      <c r="S80" s="3"/>
      <c r="T80" s="3"/>
      <c r="U80" s="3"/>
      <c r="V80" s="3"/>
      <c r="W80" s="3"/>
      <c r="X80" s="3"/>
    </row>
    <row r="81" spans="1:24" ht="15" customHeight="1">
      <c r="A81" s="3"/>
      <c r="B81" s="4"/>
      <c r="C81" s="4"/>
      <c r="D81" s="4"/>
      <c r="E81" s="3"/>
      <c r="F81" s="3"/>
      <c r="G81" s="3"/>
      <c r="H81" s="3"/>
      <c r="I81" s="1"/>
      <c r="J81" s="3"/>
      <c r="K81" s="1"/>
      <c r="L81" s="3"/>
      <c r="M81" s="43"/>
      <c r="N81" s="43"/>
      <c r="O81" s="43"/>
      <c r="P81" s="3"/>
      <c r="Q81" s="3"/>
      <c r="R81" s="3"/>
      <c r="S81" s="3"/>
      <c r="T81" s="3"/>
      <c r="U81" s="3"/>
      <c r="V81" s="3"/>
      <c r="W81" s="3"/>
      <c r="X81" s="3"/>
    </row>
    <row r="82" spans="1:24" ht="15" customHeight="1">
      <c r="A82" s="3"/>
      <c r="B82" s="4"/>
      <c r="C82" s="4"/>
      <c r="D82" s="4"/>
      <c r="E82" s="3"/>
      <c r="F82" s="3"/>
      <c r="G82" s="3"/>
      <c r="H82" s="3"/>
      <c r="I82" s="1"/>
      <c r="J82" s="3"/>
      <c r="K82" s="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" customHeight="1">
      <c r="A83" s="3"/>
      <c r="B83" s="4"/>
      <c r="C83" s="4"/>
      <c r="D83" s="4"/>
      <c r="E83" s="3"/>
      <c r="F83" s="3"/>
      <c r="G83" s="3"/>
      <c r="H83" s="3"/>
      <c r="I83" s="1"/>
      <c r="J83" s="3"/>
      <c r="K83" s="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" customHeight="1">
      <c r="A84" s="3"/>
      <c r="B84" s="4"/>
      <c r="C84" s="4"/>
      <c r="D84" s="4"/>
      <c r="E84" s="3"/>
      <c r="F84" s="3"/>
      <c r="G84" s="3"/>
      <c r="H84" s="3"/>
      <c r="I84" s="1"/>
      <c r="J84" s="3"/>
      <c r="K84" s="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 customHeight="1">
      <c r="A85" s="3"/>
      <c r="B85" s="4"/>
      <c r="C85" s="4"/>
      <c r="D85" s="4"/>
      <c r="E85" s="3"/>
      <c r="F85" s="3"/>
      <c r="G85" s="3"/>
      <c r="H85" s="3"/>
      <c r="I85" s="1"/>
      <c r="J85" s="3"/>
      <c r="K85" s="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 customHeight="1">
      <c r="A86" s="3"/>
      <c r="B86" s="4"/>
      <c r="C86" s="4"/>
      <c r="D86" s="4"/>
      <c r="E86" s="3"/>
      <c r="F86" s="3"/>
      <c r="G86" s="3"/>
      <c r="H86" s="3"/>
      <c r="I86" s="1"/>
      <c r="J86" s="3"/>
      <c r="K86" s="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 customHeight="1">
      <c r="A87" s="3"/>
      <c r="B87" s="4"/>
      <c r="C87" s="4"/>
      <c r="D87" s="4"/>
      <c r="E87" s="3"/>
      <c r="F87" s="3"/>
      <c r="G87" s="3"/>
      <c r="H87" s="3"/>
      <c r="I87" s="1"/>
      <c r="J87" s="3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 customHeight="1">
      <c r="A88" s="3"/>
      <c r="B88" s="4"/>
      <c r="C88" s="4"/>
      <c r="D88" s="4"/>
      <c r="E88" s="3"/>
      <c r="F88" s="3"/>
      <c r="G88" s="3"/>
      <c r="H88" s="3"/>
      <c r="I88" s="1"/>
      <c r="J88" s="3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 customHeight="1">
      <c r="A89" s="3"/>
      <c r="B89" s="4"/>
      <c r="C89" s="4"/>
      <c r="D89" s="4"/>
      <c r="E89" s="3"/>
      <c r="F89" s="3"/>
      <c r="G89" s="3"/>
      <c r="H89" s="3"/>
      <c r="I89" s="1"/>
      <c r="J89" s="3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 customHeight="1">
      <c r="A90" s="3"/>
      <c r="B90" s="4"/>
      <c r="C90" s="4"/>
      <c r="D90" s="4"/>
      <c r="E90" s="3"/>
      <c r="F90" s="3"/>
      <c r="G90" s="3"/>
      <c r="H90" s="3"/>
      <c r="I90" s="1"/>
      <c r="J90" s="3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 customHeight="1">
      <c r="A91" s="3"/>
      <c r="B91" s="4"/>
      <c r="C91" s="4"/>
      <c r="D91" s="4"/>
      <c r="E91" s="3"/>
      <c r="F91" s="3"/>
      <c r="G91" s="3"/>
      <c r="H91" s="3"/>
      <c r="I91" s="1"/>
      <c r="J91" s="3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 customHeight="1">
      <c r="A92" s="3"/>
      <c r="B92" s="4"/>
      <c r="C92" s="4"/>
      <c r="D92" s="4"/>
      <c r="E92" s="3"/>
      <c r="F92" s="3"/>
      <c r="G92" s="3"/>
      <c r="H92" s="3"/>
      <c r="I92" s="1"/>
      <c r="J92" s="3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 customHeight="1">
      <c r="A93" s="3"/>
      <c r="B93" s="4"/>
      <c r="C93" s="4"/>
      <c r="D93" s="4"/>
      <c r="E93" s="3"/>
      <c r="F93" s="3"/>
      <c r="G93" s="3"/>
      <c r="H93" s="3"/>
      <c r="I93" s="1"/>
      <c r="J93" s="3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 customHeight="1">
      <c r="A94" s="3"/>
      <c r="B94" s="4"/>
      <c r="C94" s="4"/>
      <c r="D94" s="4"/>
      <c r="E94" s="3"/>
      <c r="F94" s="3"/>
      <c r="G94" s="3"/>
      <c r="H94" s="3"/>
      <c r="I94" s="1"/>
      <c r="J94" s="3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 customHeight="1">
      <c r="A95" s="3"/>
      <c r="B95" s="4"/>
      <c r="C95" s="4"/>
      <c r="D95" s="4"/>
      <c r="E95" s="3"/>
      <c r="F95" s="3"/>
      <c r="G95" s="3"/>
      <c r="H95" s="3"/>
      <c r="I95" s="1"/>
      <c r="J95" s="3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 customHeight="1">
      <c r="A96" s="3"/>
      <c r="B96" s="4"/>
      <c r="C96" s="4"/>
      <c r="D96" s="4"/>
      <c r="E96" s="3"/>
      <c r="F96" s="3"/>
      <c r="G96" s="3"/>
      <c r="H96" s="3"/>
      <c r="I96" s="1"/>
      <c r="J96" s="3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 customHeight="1">
      <c r="A97" s="3"/>
      <c r="B97" s="4"/>
      <c r="C97" s="4"/>
      <c r="D97" s="4"/>
      <c r="E97" s="3"/>
      <c r="F97" s="3"/>
      <c r="G97" s="3"/>
      <c r="H97" s="3"/>
      <c r="I97" s="1"/>
      <c r="J97" s="3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 customHeight="1">
      <c r="A98" s="3"/>
      <c r="B98" s="4"/>
      <c r="C98" s="4"/>
      <c r="D98" s="4"/>
      <c r="E98" s="3"/>
      <c r="F98" s="3"/>
      <c r="G98" s="3"/>
      <c r="H98" s="3"/>
      <c r="I98" s="1"/>
      <c r="J98" s="3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 customHeight="1">
      <c r="A99" s="3"/>
      <c r="B99" s="4"/>
      <c r="C99" s="4"/>
      <c r="D99" s="4"/>
      <c r="E99" s="3"/>
      <c r="F99" s="3"/>
      <c r="G99" s="3"/>
      <c r="H99" s="3"/>
      <c r="I99" s="1"/>
      <c r="J99" s="3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 customHeight="1">
      <c r="A100" s="3"/>
      <c r="B100" s="4"/>
      <c r="C100" s="4"/>
      <c r="D100" s="4"/>
      <c r="E100" s="3"/>
      <c r="F100" s="3"/>
      <c r="G100" s="3"/>
      <c r="H100" s="3"/>
      <c r="I100" s="1"/>
      <c r="J100" s="3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customHeight="1">
      <c r="A101" s="3"/>
      <c r="B101" s="4"/>
      <c r="C101" s="4"/>
      <c r="D101" s="4"/>
      <c r="E101" s="3"/>
      <c r="F101" s="3"/>
      <c r="G101" s="3"/>
      <c r="H101" s="3"/>
      <c r="I101" s="1"/>
      <c r="J101" s="3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customHeight="1">
      <c r="A102" s="3"/>
      <c r="B102" s="4"/>
      <c r="C102" s="4"/>
      <c r="D102" s="4"/>
      <c r="E102" s="3"/>
      <c r="F102" s="3"/>
      <c r="G102" s="3"/>
      <c r="H102" s="3"/>
      <c r="I102" s="1"/>
      <c r="J102" s="3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 customHeight="1">
      <c r="A103" s="3"/>
      <c r="B103" s="4"/>
      <c r="C103" s="4"/>
      <c r="D103" s="4"/>
      <c r="E103" s="3"/>
      <c r="F103" s="3"/>
      <c r="G103" s="3"/>
      <c r="H103" s="3"/>
      <c r="I103" s="1"/>
      <c r="J103" s="3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 customHeight="1">
      <c r="A104" s="3"/>
      <c r="B104" s="4"/>
      <c r="C104" s="4"/>
      <c r="D104" s="4"/>
      <c r="E104" s="3"/>
      <c r="F104" s="3"/>
      <c r="G104" s="3"/>
      <c r="H104" s="3"/>
      <c r="I104" s="1"/>
      <c r="J104" s="3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 customHeight="1">
      <c r="A105" s="3"/>
      <c r="B105" s="4"/>
      <c r="C105" s="4"/>
      <c r="D105" s="4"/>
      <c r="E105" s="3"/>
      <c r="F105" s="3"/>
      <c r="G105" s="3"/>
      <c r="H105" s="3"/>
      <c r="I105" s="1"/>
      <c r="J105" s="3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 customHeight="1">
      <c r="A106" s="3"/>
      <c r="B106" s="4"/>
      <c r="C106" s="4"/>
      <c r="D106" s="4"/>
      <c r="E106" s="3"/>
      <c r="F106" s="3"/>
      <c r="G106" s="3"/>
      <c r="H106" s="3"/>
      <c r="I106" s="1"/>
      <c r="J106" s="3"/>
      <c r="K106" s="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 customHeight="1">
      <c r="A107" s="3"/>
      <c r="B107" s="4"/>
      <c r="C107" s="4"/>
      <c r="D107" s="4"/>
      <c r="E107" s="3"/>
      <c r="F107" s="3"/>
      <c r="G107" s="3"/>
      <c r="H107" s="3"/>
      <c r="I107" s="1"/>
      <c r="J107" s="3"/>
      <c r="K107" s="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 customHeight="1">
      <c r="A108" s="3"/>
      <c r="B108" s="4"/>
      <c r="C108" s="4"/>
      <c r="D108" s="4"/>
      <c r="E108" s="3"/>
      <c r="F108" s="3"/>
      <c r="G108" s="3"/>
      <c r="H108" s="3"/>
      <c r="I108" s="1"/>
      <c r="J108" s="3"/>
      <c r="K108" s="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 customHeight="1">
      <c r="A109" s="3"/>
      <c r="B109" s="4"/>
      <c r="C109" s="4"/>
      <c r="D109" s="4"/>
      <c r="E109" s="3"/>
      <c r="F109" s="3"/>
      <c r="G109" s="3"/>
      <c r="H109" s="3"/>
      <c r="I109" s="1"/>
      <c r="J109" s="3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 customHeight="1">
      <c r="A110" s="3"/>
      <c r="B110" s="4"/>
      <c r="C110" s="4"/>
      <c r="D110" s="4"/>
      <c r="E110" s="3"/>
      <c r="F110" s="3"/>
      <c r="G110" s="3"/>
      <c r="H110" s="3"/>
      <c r="I110" s="1"/>
      <c r="J110" s="3"/>
      <c r="K110" s="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 customHeight="1">
      <c r="A111" s="3"/>
      <c r="B111" s="4"/>
      <c r="C111" s="4"/>
      <c r="D111" s="4"/>
      <c r="E111" s="3"/>
      <c r="F111" s="3"/>
      <c r="G111" s="3"/>
      <c r="H111" s="3"/>
      <c r="I111" s="1"/>
      <c r="J111" s="3"/>
      <c r="K111" s="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 customHeight="1">
      <c r="A112" s="3"/>
      <c r="B112" s="4"/>
      <c r="C112" s="4"/>
      <c r="D112" s="4"/>
      <c r="E112" s="3"/>
      <c r="F112" s="3"/>
      <c r="G112" s="3"/>
      <c r="H112" s="3"/>
      <c r="I112" s="1"/>
      <c r="J112" s="3"/>
      <c r="K112" s="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 customHeight="1">
      <c r="A113" s="3"/>
      <c r="B113" s="4"/>
      <c r="C113" s="4"/>
      <c r="D113" s="4"/>
      <c r="E113" s="3"/>
      <c r="F113" s="3"/>
      <c r="G113" s="3"/>
      <c r="H113" s="3"/>
      <c r="I113" s="1"/>
      <c r="J113" s="3"/>
      <c r="K113" s="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 customHeight="1">
      <c r="A114" s="3"/>
      <c r="B114" s="4"/>
      <c r="C114" s="4"/>
      <c r="D114" s="4"/>
      <c r="E114" s="3"/>
      <c r="F114" s="3"/>
      <c r="G114" s="3"/>
      <c r="H114" s="3"/>
      <c r="I114" s="1"/>
      <c r="J114" s="3"/>
      <c r="K114" s="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 customHeight="1">
      <c r="A115" s="3"/>
      <c r="B115" s="4"/>
      <c r="C115" s="4"/>
      <c r="D115" s="4"/>
      <c r="E115" s="3"/>
      <c r="F115" s="3"/>
      <c r="G115" s="3"/>
      <c r="H115" s="3"/>
      <c r="I115" s="1"/>
      <c r="J115" s="3"/>
      <c r="K115" s="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 customHeight="1">
      <c r="A116" s="3"/>
      <c r="B116" s="4"/>
      <c r="C116" s="4"/>
      <c r="D116" s="4"/>
      <c r="E116" s="3"/>
      <c r="F116" s="3"/>
      <c r="G116" s="3"/>
      <c r="H116" s="3"/>
      <c r="I116" s="1"/>
      <c r="J116" s="3"/>
      <c r="K116" s="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 customHeight="1">
      <c r="A117" s="3"/>
      <c r="B117" s="4"/>
      <c r="C117" s="4"/>
      <c r="D117" s="4"/>
      <c r="E117" s="3"/>
      <c r="F117" s="3"/>
      <c r="G117" s="3"/>
      <c r="H117" s="3"/>
      <c r="I117" s="1"/>
      <c r="J117" s="3"/>
      <c r="K117" s="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 customHeight="1">
      <c r="A118" s="3"/>
      <c r="B118" s="4"/>
      <c r="C118" s="4"/>
      <c r="D118" s="4"/>
      <c r="E118" s="3"/>
      <c r="F118" s="3"/>
      <c r="G118" s="3"/>
      <c r="H118" s="3"/>
      <c r="I118" s="1"/>
      <c r="J118" s="3"/>
      <c r="K118" s="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 customHeight="1">
      <c r="A119" s="3"/>
      <c r="B119" s="4"/>
      <c r="C119" s="4"/>
      <c r="D119" s="4"/>
      <c r="E119" s="3"/>
      <c r="F119" s="3"/>
      <c r="G119" s="3"/>
      <c r="H119" s="3"/>
      <c r="I119" s="1"/>
      <c r="J119" s="3"/>
      <c r="K119" s="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 customHeight="1">
      <c r="A120" s="3"/>
      <c r="B120" s="4"/>
      <c r="C120" s="4"/>
      <c r="D120" s="4"/>
      <c r="E120" s="3"/>
      <c r="F120" s="3"/>
      <c r="G120" s="3"/>
      <c r="H120" s="3"/>
      <c r="I120" s="1"/>
      <c r="J120" s="3"/>
      <c r="K120" s="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 customHeight="1">
      <c r="A121" s="3"/>
      <c r="B121" s="4"/>
      <c r="C121" s="4"/>
      <c r="D121" s="4"/>
      <c r="E121" s="3"/>
      <c r="F121" s="3"/>
      <c r="G121" s="3"/>
      <c r="H121" s="3"/>
      <c r="I121" s="1"/>
      <c r="J121" s="3"/>
      <c r="K121" s="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 customHeight="1">
      <c r="A122" s="3"/>
      <c r="B122" s="4"/>
      <c r="C122" s="4"/>
      <c r="D122" s="4"/>
      <c r="E122" s="3"/>
      <c r="F122" s="3"/>
      <c r="G122" s="3"/>
      <c r="H122" s="3"/>
      <c r="I122" s="1"/>
      <c r="J122" s="3"/>
      <c r="K122" s="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 customHeight="1">
      <c r="A123" s="3"/>
      <c r="B123" s="4"/>
      <c r="C123" s="4"/>
      <c r="D123" s="4"/>
      <c r="E123" s="3"/>
      <c r="F123" s="3"/>
      <c r="G123" s="3"/>
      <c r="H123" s="3"/>
      <c r="I123" s="1"/>
      <c r="J123" s="3"/>
      <c r="K123" s="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 customHeight="1">
      <c r="A124" s="3"/>
      <c r="B124" s="4"/>
      <c r="C124" s="4"/>
      <c r="D124" s="4"/>
      <c r="E124" s="3"/>
      <c r="F124" s="3"/>
      <c r="G124" s="3"/>
      <c r="H124" s="3"/>
      <c r="I124" s="1"/>
      <c r="J124" s="3"/>
      <c r="K124" s="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 customHeight="1">
      <c r="A125" s="3"/>
      <c r="B125" s="4"/>
      <c r="C125" s="4"/>
      <c r="D125" s="4"/>
      <c r="E125" s="3"/>
      <c r="F125" s="3"/>
      <c r="G125" s="3"/>
      <c r="H125" s="3"/>
      <c r="I125" s="1"/>
      <c r="J125" s="3"/>
      <c r="K125" s="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 customHeight="1">
      <c r="A126" s="3"/>
      <c r="B126" s="4"/>
      <c r="C126" s="4"/>
      <c r="D126" s="4"/>
      <c r="E126" s="3"/>
      <c r="F126" s="3"/>
      <c r="G126" s="3"/>
      <c r="H126" s="3"/>
      <c r="I126" s="1"/>
      <c r="J126" s="3"/>
      <c r="K126" s="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 customHeight="1">
      <c r="A127" s="3"/>
      <c r="B127" s="4"/>
      <c r="C127" s="4"/>
      <c r="D127" s="4"/>
      <c r="E127" s="3"/>
      <c r="F127" s="3"/>
      <c r="G127" s="3"/>
      <c r="H127" s="3"/>
      <c r="I127" s="1"/>
      <c r="J127" s="3"/>
      <c r="K127" s="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 customHeight="1">
      <c r="A128" s="3"/>
      <c r="B128" s="4"/>
      <c r="C128" s="4"/>
      <c r="D128" s="4"/>
      <c r="E128" s="3"/>
      <c r="F128" s="3"/>
      <c r="G128" s="3"/>
      <c r="H128" s="3"/>
      <c r="I128" s="1"/>
      <c r="J128" s="3"/>
      <c r="K128" s="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 customHeight="1">
      <c r="A129" s="3"/>
      <c r="B129" s="4"/>
      <c r="C129" s="4"/>
      <c r="D129" s="4"/>
      <c r="E129" s="3"/>
      <c r="F129" s="3"/>
      <c r="G129" s="3"/>
      <c r="H129" s="3"/>
      <c r="I129" s="1"/>
      <c r="J129" s="3"/>
      <c r="K129" s="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 customHeight="1">
      <c r="A130" s="3"/>
      <c r="B130" s="4"/>
      <c r="C130" s="4"/>
      <c r="D130" s="4"/>
      <c r="E130" s="3"/>
      <c r="F130" s="3"/>
      <c r="G130" s="3"/>
      <c r="H130" s="3"/>
      <c r="I130" s="1"/>
      <c r="J130" s="3"/>
      <c r="K130" s="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 customHeight="1">
      <c r="A131" s="3"/>
      <c r="B131" s="4"/>
      <c r="C131" s="4"/>
      <c r="D131" s="4"/>
      <c r="E131" s="3"/>
      <c r="F131" s="3"/>
      <c r="G131" s="3"/>
      <c r="H131" s="3"/>
      <c r="I131" s="1"/>
      <c r="J131" s="3"/>
      <c r="K131" s="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 customHeight="1">
      <c r="A132" s="3"/>
      <c r="B132" s="4"/>
      <c r="C132" s="4"/>
      <c r="D132" s="4"/>
      <c r="E132" s="3"/>
      <c r="F132" s="3"/>
      <c r="G132" s="3"/>
      <c r="H132" s="3"/>
      <c r="I132" s="1"/>
      <c r="J132" s="3"/>
      <c r="K132" s="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 customHeight="1">
      <c r="A133" s="3"/>
      <c r="B133" s="4"/>
      <c r="C133" s="4"/>
      <c r="D133" s="4"/>
      <c r="E133" s="3"/>
      <c r="F133" s="3"/>
      <c r="G133" s="3"/>
      <c r="H133" s="3"/>
      <c r="I133" s="1"/>
      <c r="J133" s="3"/>
      <c r="K133" s="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 customHeight="1">
      <c r="A134" s="3"/>
      <c r="B134" s="4"/>
      <c r="C134" s="4"/>
      <c r="D134" s="4"/>
      <c r="E134" s="3"/>
      <c r="F134" s="3"/>
      <c r="G134" s="3"/>
      <c r="H134" s="3"/>
      <c r="I134" s="1"/>
      <c r="J134" s="3"/>
      <c r="K134" s="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 customHeight="1">
      <c r="A135" s="3"/>
      <c r="B135" s="4"/>
      <c r="C135" s="4"/>
      <c r="D135" s="4"/>
      <c r="E135" s="3"/>
      <c r="F135" s="3"/>
      <c r="G135" s="3"/>
      <c r="H135" s="3"/>
      <c r="I135" s="1"/>
      <c r="J135" s="3"/>
      <c r="K135" s="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 customHeight="1">
      <c r="A136" s="3"/>
      <c r="B136" s="4"/>
      <c r="C136" s="4"/>
      <c r="D136" s="4"/>
      <c r="E136" s="3"/>
      <c r="F136" s="3"/>
      <c r="G136" s="3"/>
      <c r="H136" s="3"/>
      <c r="I136" s="1"/>
      <c r="J136" s="3"/>
      <c r="K136" s="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 customHeight="1">
      <c r="A137" s="3"/>
      <c r="B137" s="4"/>
      <c r="C137" s="4"/>
      <c r="D137" s="4"/>
      <c r="E137" s="3"/>
      <c r="F137" s="3"/>
      <c r="G137" s="3"/>
      <c r="H137" s="3"/>
      <c r="I137" s="1"/>
      <c r="J137" s="3"/>
      <c r="K137" s="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customHeight="1">
      <c r="A138" s="3"/>
      <c r="B138" s="4"/>
      <c r="C138" s="4"/>
      <c r="D138" s="4"/>
      <c r="E138" s="3"/>
      <c r="F138" s="3"/>
      <c r="G138" s="3"/>
      <c r="H138" s="3"/>
      <c r="I138" s="1"/>
      <c r="J138" s="3"/>
      <c r="K138" s="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 customHeight="1">
      <c r="A139" s="3"/>
      <c r="B139" s="4"/>
      <c r="C139" s="4"/>
      <c r="D139" s="4"/>
      <c r="E139" s="3"/>
      <c r="F139" s="3"/>
      <c r="G139" s="3"/>
      <c r="H139" s="3"/>
      <c r="I139" s="1"/>
      <c r="J139" s="3"/>
      <c r="K139" s="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 customHeight="1">
      <c r="A140" s="3"/>
      <c r="B140" s="4"/>
      <c r="C140" s="4"/>
      <c r="D140" s="4"/>
      <c r="E140" s="3"/>
      <c r="F140" s="3"/>
      <c r="G140" s="3"/>
      <c r="H140" s="3"/>
      <c r="I140" s="1"/>
      <c r="J140" s="3"/>
      <c r="K140" s="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 customHeight="1">
      <c r="A141" s="3"/>
      <c r="B141" s="4"/>
      <c r="C141" s="4"/>
      <c r="D141" s="4"/>
      <c r="E141" s="3"/>
      <c r="F141" s="3"/>
      <c r="G141" s="3"/>
      <c r="H141" s="3"/>
      <c r="I141" s="1"/>
      <c r="J141" s="3"/>
      <c r="K141" s="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 customHeight="1">
      <c r="A142" s="3"/>
      <c r="B142" s="4"/>
      <c r="C142" s="4"/>
      <c r="D142" s="4"/>
      <c r="E142" s="3"/>
      <c r="F142" s="3"/>
      <c r="G142" s="3"/>
      <c r="H142" s="3"/>
      <c r="I142" s="1"/>
      <c r="J142" s="3"/>
      <c r="K142" s="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 customHeight="1">
      <c r="A143" s="3"/>
      <c r="B143" s="4"/>
      <c r="C143" s="4"/>
      <c r="D143" s="4"/>
      <c r="E143" s="3"/>
      <c r="F143" s="3"/>
      <c r="G143" s="3"/>
      <c r="H143" s="3"/>
      <c r="I143" s="1"/>
      <c r="J143" s="3"/>
      <c r="K143" s="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 customHeight="1">
      <c r="A144" s="3"/>
      <c r="B144" s="4"/>
      <c r="C144" s="4"/>
      <c r="D144" s="4"/>
      <c r="E144" s="3"/>
      <c r="F144" s="3"/>
      <c r="G144" s="3"/>
      <c r="H144" s="3"/>
      <c r="I144" s="1"/>
      <c r="J144" s="3"/>
      <c r="K144" s="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 customHeight="1">
      <c r="A145" s="3"/>
      <c r="B145" s="4"/>
      <c r="C145" s="4"/>
      <c r="D145" s="4"/>
      <c r="E145" s="3"/>
      <c r="F145" s="3"/>
      <c r="G145" s="3"/>
      <c r="H145" s="3"/>
      <c r="I145" s="1"/>
      <c r="J145" s="3"/>
      <c r="K145" s="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 customHeight="1">
      <c r="A146" s="3"/>
      <c r="B146" s="4"/>
      <c r="C146" s="4"/>
      <c r="D146" s="4"/>
      <c r="E146" s="3"/>
      <c r="F146" s="3"/>
      <c r="G146" s="3"/>
      <c r="H146" s="3"/>
      <c r="I146" s="1"/>
      <c r="J146" s="3"/>
      <c r="K146" s="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customHeight="1">
      <c r="A147" s="3"/>
      <c r="B147" s="4"/>
      <c r="C147" s="4"/>
      <c r="D147" s="4"/>
      <c r="E147" s="3"/>
      <c r="F147" s="3"/>
      <c r="G147" s="3"/>
      <c r="H147" s="3"/>
      <c r="I147" s="1"/>
      <c r="J147" s="3"/>
      <c r="K147" s="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customHeight="1">
      <c r="A148" s="3"/>
      <c r="B148" s="4"/>
      <c r="C148" s="4"/>
      <c r="D148" s="4"/>
      <c r="E148" s="3"/>
      <c r="F148" s="3"/>
      <c r="G148" s="3"/>
      <c r="H148" s="3"/>
      <c r="I148" s="1"/>
      <c r="J148" s="3"/>
      <c r="K148" s="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customHeight="1">
      <c r="A149" s="3"/>
      <c r="B149" s="4"/>
      <c r="C149" s="4"/>
      <c r="D149" s="4"/>
      <c r="E149" s="3"/>
      <c r="F149" s="3"/>
      <c r="G149" s="3"/>
      <c r="H149" s="3"/>
      <c r="I149" s="1"/>
      <c r="J149" s="3"/>
      <c r="K149" s="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customHeight="1">
      <c r="A150" s="3"/>
      <c r="B150" s="4"/>
      <c r="C150" s="4"/>
      <c r="D150" s="4"/>
      <c r="E150" s="3"/>
      <c r="F150" s="3"/>
      <c r="G150" s="3"/>
      <c r="H150" s="3"/>
      <c r="I150" s="1"/>
      <c r="J150" s="3"/>
      <c r="K150" s="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customHeight="1">
      <c r="A151" s="3"/>
      <c r="B151" s="4"/>
      <c r="C151" s="4"/>
      <c r="D151" s="4"/>
      <c r="E151" s="3"/>
      <c r="F151" s="3"/>
      <c r="G151" s="3"/>
      <c r="H151" s="3"/>
      <c r="I151" s="1"/>
      <c r="J151" s="3"/>
      <c r="K151" s="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customHeight="1">
      <c r="A152" s="3"/>
      <c r="B152" s="4"/>
      <c r="C152" s="4"/>
      <c r="D152" s="4"/>
      <c r="E152" s="3"/>
      <c r="F152" s="3"/>
      <c r="G152" s="3"/>
      <c r="H152" s="3"/>
      <c r="I152" s="1"/>
      <c r="J152" s="3"/>
      <c r="K152" s="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customHeight="1">
      <c r="A153" s="3"/>
      <c r="B153" s="4"/>
      <c r="C153" s="4"/>
      <c r="D153" s="4"/>
      <c r="E153" s="3"/>
      <c r="F153" s="3"/>
      <c r="G153" s="3"/>
      <c r="H153" s="3"/>
      <c r="I153" s="1"/>
      <c r="J153" s="3"/>
      <c r="K153" s="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customHeight="1">
      <c r="A154" s="3"/>
      <c r="B154" s="4"/>
      <c r="C154" s="4"/>
      <c r="D154" s="4"/>
      <c r="E154" s="3"/>
      <c r="F154" s="3"/>
      <c r="G154" s="3"/>
      <c r="H154" s="3"/>
      <c r="I154" s="1"/>
      <c r="J154" s="3"/>
      <c r="K154" s="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customHeight="1">
      <c r="A155" s="3"/>
      <c r="B155" s="4"/>
      <c r="C155" s="4"/>
      <c r="D155" s="4"/>
      <c r="E155" s="3"/>
      <c r="F155" s="3"/>
      <c r="G155" s="3"/>
      <c r="H155" s="3"/>
      <c r="I155" s="1"/>
      <c r="J155" s="3"/>
      <c r="K155" s="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customHeight="1">
      <c r="A156" s="3"/>
      <c r="B156" s="4"/>
      <c r="C156" s="4"/>
      <c r="D156" s="4"/>
      <c r="E156" s="3"/>
      <c r="F156" s="3"/>
      <c r="G156" s="3"/>
      <c r="H156" s="3"/>
      <c r="I156" s="1"/>
      <c r="J156" s="3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customHeight="1">
      <c r="A157" s="3"/>
      <c r="B157" s="4"/>
      <c r="C157" s="4"/>
      <c r="D157" s="4"/>
      <c r="E157" s="3"/>
      <c r="F157" s="3"/>
      <c r="G157" s="3"/>
      <c r="H157" s="3"/>
      <c r="I157" s="1"/>
      <c r="J157" s="3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customHeight="1">
      <c r="A158" s="3"/>
      <c r="B158" s="4"/>
      <c r="C158" s="4"/>
      <c r="D158" s="4"/>
      <c r="E158" s="3"/>
      <c r="F158" s="3"/>
      <c r="G158" s="3"/>
      <c r="H158" s="3"/>
      <c r="I158" s="1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customHeight="1">
      <c r="A159" s="3"/>
      <c r="B159" s="4"/>
      <c r="C159" s="4"/>
      <c r="D159" s="4"/>
      <c r="E159" s="3"/>
      <c r="F159" s="3"/>
      <c r="G159" s="3"/>
      <c r="H159" s="3"/>
      <c r="I159" s="1"/>
      <c r="J159" s="3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customHeight="1">
      <c r="A160" s="3"/>
      <c r="B160" s="4"/>
      <c r="C160" s="4"/>
      <c r="D160" s="4"/>
      <c r="E160" s="3"/>
      <c r="F160" s="3"/>
      <c r="G160" s="3"/>
      <c r="H160" s="3"/>
      <c r="I160" s="1"/>
      <c r="J160" s="3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customHeight="1">
      <c r="A161" s="3"/>
      <c r="B161" s="4"/>
      <c r="C161" s="4"/>
      <c r="D161" s="4"/>
      <c r="E161" s="3"/>
      <c r="F161" s="3"/>
      <c r="G161" s="3"/>
      <c r="H161" s="3"/>
      <c r="I161" s="1"/>
      <c r="J161" s="3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customHeight="1">
      <c r="A162" s="3"/>
      <c r="B162" s="4"/>
      <c r="C162" s="4"/>
      <c r="D162" s="4"/>
      <c r="E162" s="3"/>
      <c r="F162" s="3"/>
      <c r="G162" s="3"/>
      <c r="H162" s="3"/>
      <c r="I162" s="1"/>
      <c r="J162" s="3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customHeight="1">
      <c r="A163" s="3"/>
      <c r="B163" s="4"/>
      <c r="C163" s="4"/>
      <c r="D163" s="4"/>
      <c r="E163" s="3"/>
      <c r="F163" s="3"/>
      <c r="G163" s="3"/>
      <c r="H163" s="3"/>
      <c r="I163" s="1"/>
      <c r="J163" s="3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customHeight="1">
      <c r="A164" s="3"/>
      <c r="B164" s="4"/>
      <c r="C164" s="4"/>
      <c r="D164" s="4"/>
      <c r="E164" s="3"/>
      <c r="F164" s="3"/>
      <c r="G164" s="3"/>
      <c r="H164" s="3"/>
      <c r="I164" s="1"/>
      <c r="J164" s="3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customHeight="1">
      <c r="A165" s="3"/>
      <c r="B165" s="4"/>
      <c r="C165" s="4"/>
      <c r="D165" s="4"/>
      <c r="E165" s="3"/>
      <c r="F165" s="3"/>
      <c r="G165" s="3"/>
      <c r="H165" s="3"/>
      <c r="I165" s="1"/>
      <c r="J165" s="3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customHeight="1">
      <c r="A166" s="3"/>
      <c r="B166" s="4"/>
      <c r="C166" s="4"/>
      <c r="D166" s="4"/>
      <c r="E166" s="3"/>
      <c r="F166" s="3"/>
      <c r="G166" s="3"/>
      <c r="H166" s="3"/>
      <c r="I166" s="1"/>
      <c r="J166" s="3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customHeight="1">
      <c r="A167" s="3"/>
      <c r="B167" s="4"/>
      <c r="C167" s="4"/>
      <c r="D167" s="4"/>
      <c r="E167" s="3"/>
      <c r="F167" s="3"/>
      <c r="G167" s="3"/>
      <c r="H167" s="3"/>
      <c r="I167" s="1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customHeight="1">
      <c r="A168" s="3"/>
      <c r="B168" s="4"/>
      <c r="C168" s="4"/>
      <c r="D168" s="4"/>
      <c r="E168" s="3"/>
      <c r="F168" s="3"/>
      <c r="G168" s="3"/>
      <c r="H168" s="3"/>
      <c r="I168" s="1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customHeight="1">
      <c r="A169" s="3"/>
      <c r="B169" s="4"/>
      <c r="C169" s="4"/>
      <c r="D169" s="4"/>
      <c r="E169" s="3"/>
      <c r="F169" s="3"/>
      <c r="G169" s="3"/>
      <c r="H169" s="3"/>
      <c r="I169" s="1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customHeight="1">
      <c r="A170" s="3"/>
      <c r="B170" s="4"/>
      <c r="C170" s="4"/>
      <c r="D170" s="4"/>
      <c r="E170" s="3"/>
      <c r="F170" s="3"/>
      <c r="G170" s="3"/>
      <c r="H170" s="3"/>
      <c r="I170" s="1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customHeight="1">
      <c r="A171" s="3"/>
      <c r="B171" s="4"/>
      <c r="C171" s="4"/>
      <c r="D171" s="4"/>
      <c r="E171" s="3"/>
      <c r="F171" s="3"/>
      <c r="G171" s="3"/>
      <c r="H171" s="3"/>
      <c r="I171" s="1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customHeight="1">
      <c r="A172" s="3"/>
      <c r="B172" s="4"/>
      <c r="C172" s="4"/>
      <c r="D172" s="4"/>
      <c r="E172" s="3"/>
      <c r="F172" s="3"/>
      <c r="G172" s="3"/>
      <c r="H172" s="3"/>
      <c r="I172" s="1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customHeight="1">
      <c r="A173" s="3"/>
      <c r="B173" s="4"/>
      <c r="C173" s="4"/>
      <c r="D173" s="4"/>
      <c r="E173" s="3"/>
      <c r="F173" s="3"/>
      <c r="G173" s="3"/>
      <c r="H173" s="3"/>
      <c r="I173" s="1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customHeight="1">
      <c r="A174" s="3"/>
      <c r="B174" s="4"/>
      <c r="C174" s="4"/>
      <c r="D174" s="4"/>
      <c r="E174" s="3"/>
      <c r="F174" s="3"/>
      <c r="G174" s="3"/>
      <c r="H174" s="3"/>
      <c r="I174" s="1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customHeight="1">
      <c r="A175" s="3"/>
      <c r="B175" s="4"/>
      <c r="C175" s="4"/>
      <c r="D175" s="4"/>
      <c r="E175" s="3"/>
      <c r="F175" s="3"/>
      <c r="G175" s="3"/>
      <c r="H175" s="3"/>
      <c r="I175" s="1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customHeight="1">
      <c r="A176" s="3"/>
      <c r="B176" s="4"/>
      <c r="C176" s="4"/>
      <c r="D176" s="4"/>
      <c r="E176" s="3"/>
      <c r="F176" s="3"/>
      <c r="G176" s="3"/>
      <c r="H176" s="3"/>
      <c r="I176" s="1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customHeight="1">
      <c r="A177" s="3"/>
      <c r="B177" s="4"/>
      <c r="C177" s="4"/>
      <c r="D177" s="4"/>
      <c r="E177" s="3"/>
      <c r="F177" s="3"/>
      <c r="G177" s="3"/>
      <c r="H177" s="3"/>
      <c r="I177" s="1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customHeight="1">
      <c r="A178" s="3"/>
      <c r="B178" s="4"/>
      <c r="C178" s="4"/>
      <c r="D178" s="4"/>
      <c r="E178" s="3"/>
      <c r="F178" s="3"/>
      <c r="G178" s="3"/>
      <c r="H178" s="3"/>
      <c r="I178" s="1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customHeight="1">
      <c r="A179" s="3"/>
      <c r="B179" s="4"/>
      <c r="C179" s="4"/>
      <c r="D179" s="4"/>
      <c r="E179" s="3"/>
      <c r="F179" s="3"/>
      <c r="G179" s="3"/>
      <c r="H179" s="3"/>
      <c r="I179" s="1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customHeight="1">
      <c r="A180" s="3"/>
      <c r="B180" s="4"/>
      <c r="C180" s="4"/>
      <c r="D180" s="4"/>
      <c r="E180" s="3"/>
      <c r="F180" s="3"/>
      <c r="G180" s="3"/>
      <c r="H180" s="3"/>
      <c r="I180" s="1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customHeight="1">
      <c r="A181" s="3"/>
      <c r="B181" s="4"/>
      <c r="C181" s="4"/>
      <c r="D181" s="4"/>
      <c r="E181" s="3"/>
      <c r="F181" s="3"/>
      <c r="G181" s="3"/>
      <c r="H181" s="3"/>
      <c r="I181" s="1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customHeight="1">
      <c r="A182" s="3"/>
      <c r="B182" s="4"/>
      <c r="C182" s="4"/>
      <c r="D182" s="4"/>
      <c r="E182" s="3"/>
      <c r="F182" s="3"/>
      <c r="G182" s="3"/>
      <c r="H182" s="3"/>
      <c r="I182" s="1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customHeight="1">
      <c r="A183" s="3"/>
      <c r="B183" s="4"/>
      <c r="C183" s="4"/>
      <c r="D183" s="4"/>
      <c r="E183" s="3"/>
      <c r="F183" s="3"/>
      <c r="G183" s="3"/>
      <c r="H183" s="3"/>
      <c r="I183" s="1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customHeight="1">
      <c r="A184" s="3"/>
      <c r="B184" s="4"/>
      <c r="C184" s="4"/>
      <c r="D184" s="4"/>
      <c r="E184" s="3"/>
      <c r="F184" s="3"/>
      <c r="G184" s="3"/>
      <c r="H184" s="3"/>
      <c r="I184" s="1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customHeight="1">
      <c r="A185" s="3"/>
      <c r="B185" s="4"/>
      <c r="C185" s="4"/>
      <c r="D185" s="4"/>
      <c r="E185" s="3"/>
      <c r="F185" s="3"/>
      <c r="G185" s="3"/>
      <c r="H185" s="3"/>
      <c r="I185" s="1"/>
      <c r="J185" s="3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customHeight="1">
      <c r="A186" s="3"/>
      <c r="B186" s="4"/>
      <c r="C186" s="4"/>
      <c r="D186" s="4"/>
      <c r="E186" s="3"/>
      <c r="F186" s="3"/>
      <c r="G186" s="3"/>
      <c r="H186" s="3"/>
      <c r="I186" s="1"/>
      <c r="J186" s="3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customHeight="1">
      <c r="A187" s="3"/>
      <c r="B187" s="4"/>
      <c r="C187" s="4"/>
      <c r="D187" s="4"/>
      <c r="E187" s="3"/>
      <c r="F187" s="3"/>
      <c r="G187" s="3"/>
      <c r="H187" s="3"/>
      <c r="I187" s="1"/>
      <c r="J187" s="3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customHeight="1">
      <c r="A188" s="3"/>
      <c r="B188" s="4"/>
      <c r="C188" s="4"/>
      <c r="D188" s="4"/>
      <c r="E188" s="3"/>
      <c r="F188" s="3"/>
      <c r="G188" s="3"/>
      <c r="H188" s="3"/>
      <c r="I188" s="1"/>
      <c r="J188" s="3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customHeight="1">
      <c r="A189" s="3"/>
      <c r="B189" s="4"/>
      <c r="C189" s="4"/>
      <c r="D189" s="4"/>
      <c r="E189" s="3"/>
      <c r="F189" s="3"/>
      <c r="G189" s="3"/>
      <c r="H189" s="3"/>
      <c r="I189" s="1"/>
      <c r="J189" s="3"/>
      <c r="K189" s="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customHeight="1">
      <c r="A190" s="3"/>
      <c r="B190" s="4"/>
      <c r="C190" s="4"/>
      <c r="D190" s="4"/>
      <c r="E190" s="3"/>
      <c r="F190" s="3"/>
      <c r="G190" s="3"/>
      <c r="H190" s="3"/>
      <c r="I190" s="1"/>
      <c r="J190" s="3"/>
      <c r="K190" s="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customHeight="1">
      <c r="A191" s="3"/>
      <c r="B191" s="4"/>
      <c r="C191" s="4"/>
      <c r="D191" s="4"/>
      <c r="E191" s="3"/>
      <c r="F191" s="3"/>
      <c r="G191" s="3"/>
      <c r="H191" s="3"/>
      <c r="I191" s="1"/>
      <c r="J191" s="3"/>
      <c r="K191" s="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customHeight="1">
      <c r="A192" s="3"/>
      <c r="B192" s="4"/>
      <c r="C192" s="4"/>
      <c r="D192" s="4"/>
      <c r="E192" s="3"/>
      <c r="F192" s="3"/>
      <c r="G192" s="3"/>
      <c r="H192" s="3"/>
      <c r="I192" s="1"/>
      <c r="J192" s="3"/>
      <c r="K192" s="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customHeight="1">
      <c r="A193" s="3"/>
      <c r="B193" s="4"/>
      <c r="C193" s="4"/>
      <c r="D193" s="4"/>
      <c r="E193" s="3"/>
      <c r="F193" s="3"/>
      <c r="G193" s="3"/>
      <c r="H193" s="3"/>
      <c r="I193" s="1"/>
      <c r="J193" s="3"/>
      <c r="K193" s="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customHeight="1">
      <c r="A194" s="3"/>
      <c r="B194" s="4"/>
      <c r="C194" s="4"/>
      <c r="D194" s="4"/>
      <c r="E194" s="3"/>
      <c r="F194" s="3"/>
      <c r="G194" s="3"/>
      <c r="H194" s="3"/>
      <c r="I194" s="1"/>
      <c r="J194" s="3"/>
      <c r="K194" s="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customHeight="1">
      <c r="A195" s="3"/>
      <c r="B195" s="4"/>
      <c r="C195" s="4"/>
      <c r="D195" s="4"/>
      <c r="E195" s="3"/>
      <c r="F195" s="3"/>
      <c r="G195" s="3"/>
      <c r="H195" s="3"/>
      <c r="I195" s="1"/>
      <c r="J195" s="3"/>
      <c r="K195" s="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customHeight="1">
      <c r="A196" s="3"/>
      <c r="B196" s="4"/>
      <c r="C196" s="4"/>
      <c r="D196" s="4"/>
      <c r="E196" s="3"/>
      <c r="F196" s="3"/>
      <c r="G196" s="3"/>
      <c r="H196" s="3"/>
      <c r="I196" s="1"/>
      <c r="J196" s="3"/>
      <c r="K196" s="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customHeight="1">
      <c r="A197" s="3"/>
      <c r="B197" s="4"/>
      <c r="C197" s="4"/>
      <c r="D197" s="4"/>
      <c r="E197" s="3"/>
      <c r="F197" s="3"/>
      <c r="G197" s="3"/>
      <c r="H197" s="3"/>
      <c r="I197" s="1"/>
      <c r="J197" s="3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customHeight="1">
      <c r="A198" s="3"/>
      <c r="B198" s="4"/>
      <c r="C198" s="4"/>
      <c r="D198" s="4"/>
      <c r="E198" s="3"/>
      <c r="F198" s="3"/>
      <c r="G198" s="3"/>
      <c r="H198" s="3"/>
      <c r="I198" s="1"/>
      <c r="J198" s="3"/>
      <c r="K198" s="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customHeight="1">
      <c r="A199" s="3"/>
      <c r="B199" s="4"/>
      <c r="C199" s="4"/>
      <c r="D199" s="4"/>
      <c r="E199" s="3"/>
      <c r="F199" s="3"/>
      <c r="G199" s="3"/>
      <c r="H199" s="3"/>
      <c r="I199" s="1"/>
      <c r="J199" s="3"/>
      <c r="K199" s="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customHeight="1">
      <c r="A200" s="3"/>
      <c r="B200" s="4"/>
      <c r="C200" s="4"/>
      <c r="D200" s="4"/>
      <c r="E200" s="3"/>
      <c r="F200" s="3"/>
      <c r="G200" s="3"/>
      <c r="H200" s="3"/>
      <c r="I200" s="1"/>
      <c r="J200" s="3"/>
      <c r="K200" s="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customHeight="1">
      <c r="A201" s="3"/>
      <c r="B201" s="4"/>
      <c r="C201" s="4"/>
      <c r="D201" s="4"/>
      <c r="E201" s="3"/>
      <c r="F201" s="3"/>
      <c r="G201" s="3"/>
      <c r="H201" s="3"/>
      <c r="I201" s="1"/>
      <c r="J201" s="3"/>
      <c r="K201" s="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customHeight="1">
      <c r="A202" s="3"/>
      <c r="B202" s="4"/>
      <c r="C202" s="4"/>
      <c r="D202" s="4"/>
      <c r="E202" s="3"/>
      <c r="F202" s="3"/>
      <c r="G202" s="3"/>
      <c r="H202" s="3"/>
      <c r="I202" s="1"/>
      <c r="J202" s="3"/>
      <c r="K202" s="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customHeight="1">
      <c r="A203" s="3"/>
      <c r="B203" s="4"/>
      <c r="C203" s="4"/>
      <c r="D203" s="4"/>
      <c r="E203" s="3"/>
      <c r="F203" s="3"/>
      <c r="G203" s="3"/>
      <c r="H203" s="3"/>
      <c r="I203" s="1"/>
      <c r="J203" s="3"/>
      <c r="K203" s="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customHeight="1">
      <c r="A204" s="3"/>
      <c r="B204" s="4"/>
      <c r="C204" s="4"/>
      <c r="D204" s="4"/>
      <c r="E204" s="3"/>
      <c r="F204" s="3"/>
      <c r="G204" s="3"/>
      <c r="H204" s="3"/>
      <c r="I204" s="1"/>
      <c r="J204" s="3"/>
      <c r="K204" s="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customHeight="1">
      <c r="A205" s="3"/>
      <c r="B205" s="4"/>
      <c r="C205" s="4"/>
      <c r="D205" s="4"/>
      <c r="E205" s="3"/>
      <c r="F205" s="3"/>
      <c r="G205" s="3"/>
      <c r="H205" s="3"/>
      <c r="I205" s="1"/>
      <c r="J205" s="3"/>
      <c r="K205" s="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customHeight="1">
      <c r="A206" s="3"/>
      <c r="B206" s="4"/>
      <c r="C206" s="4"/>
      <c r="D206" s="4"/>
      <c r="E206" s="3"/>
      <c r="F206" s="3"/>
      <c r="G206" s="3"/>
      <c r="H206" s="3"/>
      <c r="I206" s="1"/>
      <c r="J206" s="3"/>
      <c r="K206" s="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customHeight="1">
      <c r="A207" s="3"/>
      <c r="B207" s="4"/>
      <c r="C207" s="4"/>
      <c r="D207" s="4"/>
      <c r="E207" s="3"/>
      <c r="F207" s="3"/>
      <c r="G207" s="3"/>
      <c r="H207" s="3"/>
      <c r="I207" s="1"/>
      <c r="J207" s="3"/>
      <c r="K207" s="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customHeight="1">
      <c r="A208" s="3"/>
      <c r="B208" s="4"/>
      <c r="C208" s="4"/>
      <c r="D208" s="4"/>
      <c r="E208" s="3"/>
      <c r="F208" s="3"/>
      <c r="G208" s="3"/>
      <c r="H208" s="3"/>
      <c r="I208" s="1"/>
      <c r="J208" s="3"/>
      <c r="K208" s="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customHeight="1">
      <c r="A209" s="3"/>
      <c r="B209" s="4"/>
      <c r="C209" s="4"/>
      <c r="D209" s="4"/>
      <c r="E209" s="3"/>
      <c r="F209" s="3"/>
      <c r="G209" s="3"/>
      <c r="H209" s="3"/>
      <c r="I209" s="1"/>
      <c r="J209" s="3"/>
      <c r="K209" s="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customHeight="1">
      <c r="A210" s="3"/>
      <c r="B210" s="4"/>
      <c r="C210" s="4"/>
      <c r="D210" s="4"/>
      <c r="E210" s="3"/>
      <c r="F210" s="3"/>
      <c r="G210" s="3"/>
      <c r="H210" s="3"/>
      <c r="I210" s="1"/>
      <c r="J210" s="3"/>
      <c r="K210" s="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customHeight="1">
      <c r="A211" s="3"/>
      <c r="B211" s="4"/>
      <c r="C211" s="4"/>
      <c r="D211" s="4"/>
      <c r="E211" s="3"/>
      <c r="F211" s="3"/>
      <c r="G211" s="3"/>
      <c r="H211" s="3"/>
      <c r="I211" s="1"/>
      <c r="J211" s="3"/>
      <c r="K211" s="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customHeight="1">
      <c r="A212" s="3"/>
      <c r="B212" s="4"/>
      <c r="C212" s="4"/>
      <c r="D212" s="4"/>
      <c r="E212" s="3"/>
      <c r="F212" s="3"/>
      <c r="G212" s="3"/>
      <c r="H212" s="3"/>
      <c r="I212" s="1"/>
      <c r="J212" s="3"/>
      <c r="K212" s="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customHeight="1">
      <c r="A213" s="3"/>
      <c r="B213" s="4"/>
      <c r="C213" s="4"/>
      <c r="D213" s="4"/>
      <c r="E213" s="3"/>
      <c r="F213" s="3"/>
      <c r="G213" s="3"/>
      <c r="H213" s="3"/>
      <c r="I213" s="1"/>
      <c r="J213" s="3"/>
      <c r="K213" s="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customHeight="1">
      <c r="A214" s="3"/>
      <c r="B214" s="4"/>
      <c r="C214" s="4"/>
      <c r="D214" s="4"/>
      <c r="E214" s="3"/>
      <c r="F214" s="3"/>
      <c r="G214" s="3"/>
      <c r="H214" s="3"/>
      <c r="I214" s="1"/>
      <c r="J214" s="3"/>
      <c r="K214" s="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customHeight="1">
      <c r="A215" s="3"/>
      <c r="B215" s="4"/>
      <c r="C215" s="4"/>
      <c r="D215" s="4"/>
      <c r="E215" s="3"/>
      <c r="F215" s="3"/>
      <c r="G215" s="3"/>
      <c r="H215" s="3"/>
      <c r="I215" s="1"/>
      <c r="J215" s="3"/>
      <c r="K215" s="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customHeight="1">
      <c r="A216" s="3"/>
      <c r="B216" s="4"/>
      <c r="C216" s="4"/>
      <c r="D216" s="4"/>
      <c r="E216" s="3"/>
      <c r="F216" s="3"/>
      <c r="G216" s="3"/>
      <c r="H216" s="3"/>
      <c r="I216" s="1"/>
      <c r="J216" s="3"/>
      <c r="K216" s="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customHeight="1">
      <c r="A217" s="3"/>
      <c r="B217" s="4"/>
      <c r="C217" s="4"/>
      <c r="D217" s="4"/>
      <c r="E217" s="3"/>
      <c r="F217" s="3"/>
      <c r="G217" s="3"/>
      <c r="H217" s="3"/>
      <c r="I217" s="1"/>
      <c r="J217" s="3"/>
      <c r="K217" s="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 customHeight="1">
      <c r="A218" s="3"/>
      <c r="B218" s="4"/>
      <c r="C218" s="4"/>
      <c r="D218" s="4"/>
      <c r="E218" s="3"/>
      <c r="F218" s="3"/>
      <c r="G218" s="3"/>
      <c r="H218" s="3"/>
      <c r="I218" s="1"/>
      <c r="J218" s="3"/>
      <c r="K218" s="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" customHeight="1">
      <c r="A219" s="3"/>
      <c r="B219" s="4"/>
      <c r="C219" s="4"/>
      <c r="D219" s="4"/>
      <c r="E219" s="3"/>
      <c r="F219" s="3"/>
      <c r="G219" s="3"/>
      <c r="H219" s="3"/>
      <c r="I219" s="1"/>
      <c r="J219" s="3"/>
      <c r="K219" s="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" customHeight="1">
      <c r="A220" s="3"/>
      <c r="B220" s="4"/>
      <c r="C220" s="4"/>
      <c r="D220" s="4"/>
      <c r="E220" s="3"/>
      <c r="F220" s="3"/>
      <c r="G220" s="3"/>
      <c r="H220" s="3"/>
      <c r="I220" s="1"/>
      <c r="J220" s="3"/>
      <c r="K220" s="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" customHeight="1">
      <c r="A221" s="3"/>
      <c r="B221" s="4"/>
      <c r="C221" s="4"/>
      <c r="D221" s="4"/>
      <c r="E221" s="3"/>
      <c r="F221" s="3"/>
      <c r="G221" s="3"/>
      <c r="H221" s="3"/>
      <c r="I221" s="1"/>
      <c r="J221" s="3"/>
      <c r="K221" s="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" customHeight="1">
      <c r="A222" s="3"/>
      <c r="B222" s="4"/>
      <c r="C222" s="4"/>
      <c r="D222" s="4"/>
      <c r="E222" s="3"/>
      <c r="F222" s="3"/>
      <c r="G222" s="3"/>
      <c r="H222" s="3"/>
      <c r="I222" s="1"/>
      <c r="J222" s="3"/>
      <c r="K222" s="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" customHeight="1">
      <c r="A223" s="3"/>
      <c r="B223" s="4"/>
      <c r="C223" s="4"/>
      <c r="D223" s="4"/>
      <c r="E223" s="3"/>
      <c r="F223" s="3"/>
      <c r="G223" s="3"/>
      <c r="H223" s="3"/>
      <c r="I223" s="1"/>
      <c r="J223" s="3"/>
      <c r="K223" s="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" customHeight="1">
      <c r="A224" s="3"/>
      <c r="B224" s="4"/>
      <c r="C224" s="4"/>
      <c r="D224" s="4"/>
      <c r="E224" s="3"/>
      <c r="F224" s="3"/>
      <c r="G224" s="3"/>
      <c r="H224" s="3"/>
      <c r="I224" s="1"/>
      <c r="J224" s="3"/>
      <c r="K224" s="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" customHeight="1">
      <c r="A225" s="3"/>
      <c r="B225" s="4"/>
      <c r="C225" s="4"/>
      <c r="D225" s="4"/>
      <c r="E225" s="3"/>
      <c r="F225" s="3"/>
      <c r="G225" s="3"/>
      <c r="H225" s="3"/>
      <c r="I225" s="1"/>
      <c r="J225" s="3"/>
      <c r="K225" s="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" customHeight="1">
      <c r="A226" s="3"/>
      <c r="B226" s="4"/>
      <c r="C226" s="4"/>
      <c r="D226" s="4"/>
      <c r="E226" s="3"/>
      <c r="F226" s="3"/>
      <c r="G226" s="3"/>
      <c r="H226" s="3"/>
      <c r="I226" s="1"/>
      <c r="J226" s="3"/>
      <c r="K226" s="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" customHeight="1">
      <c r="A227" s="3"/>
      <c r="B227" s="4"/>
      <c r="C227" s="4"/>
      <c r="D227" s="4"/>
      <c r="E227" s="3"/>
      <c r="F227" s="3"/>
      <c r="G227" s="3"/>
      <c r="H227" s="3"/>
      <c r="I227" s="1"/>
      <c r="J227" s="3"/>
      <c r="K227" s="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" customHeight="1">
      <c r="A228" s="3"/>
      <c r="B228" s="4"/>
      <c r="C228" s="4"/>
      <c r="D228" s="4"/>
      <c r="E228" s="3"/>
      <c r="F228" s="3"/>
      <c r="G228" s="3"/>
      <c r="H228" s="3"/>
      <c r="I228" s="1"/>
      <c r="J228" s="3"/>
      <c r="K228" s="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 customHeight="1">
      <c r="A229" s="3"/>
      <c r="B229" s="4"/>
      <c r="C229" s="4"/>
      <c r="D229" s="4"/>
      <c r="E229" s="3"/>
      <c r="F229" s="3"/>
      <c r="G229" s="3"/>
      <c r="H229" s="3"/>
      <c r="I229" s="1"/>
      <c r="J229" s="3"/>
      <c r="K229" s="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 customHeight="1">
      <c r="A230" s="3"/>
      <c r="B230" s="4"/>
      <c r="C230" s="4"/>
      <c r="D230" s="4"/>
      <c r="E230" s="3"/>
      <c r="F230" s="3"/>
      <c r="G230" s="3"/>
      <c r="H230" s="3"/>
      <c r="I230" s="1"/>
      <c r="J230" s="3"/>
      <c r="K230" s="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 customHeight="1">
      <c r="A231" s="3"/>
      <c r="B231" s="4"/>
      <c r="C231" s="4"/>
      <c r="D231" s="4"/>
      <c r="E231" s="3"/>
      <c r="F231" s="3"/>
      <c r="G231" s="3"/>
      <c r="H231" s="3"/>
      <c r="I231" s="1"/>
      <c r="J231" s="3"/>
      <c r="K231" s="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 customHeight="1">
      <c r="A232" s="3"/>
      <c r="B232" s="4"/>
      <c r="C232" s="4"/>
      <c r="D232" s="4"/>
      <c r="E232" s="3"/>
      <c r="F232" s="3"/>
      <c r="G232" s="3"/>
      <c r="H232" s="3"/>
      <c r="I232" s="1"/>
      <c r="J232" s="3"/>
      <c r="K232" s="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 customHeight="1">
      <c r="A233" s="3"/>
      <c r="B233" s="4"/>
      <c r="C233" s="4"/>
      <c r="D233" s="4"/>
      <c r="E233" s="3"/>
      <c r="F233" s="3"/>
      <c r="G233" s="3"/>
      <c r="H233" s="3"/>
      <c r="I233" s="1"/>
      <c r="J233" s="3"/>
      <c r="K233" s="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customHeight="1">
      <c r="A234" s="3"/>
      <c r="B234" s="4"/>
      <c r="C234" s="4"/>
      <c r="D234" s="4"/>
      <c r="E234" s="3"/>
      <c r="F234" s="3"/>
      <c r="G234" s="3"/>
      <c r="H234" s="3"/>
      <c r="I234" s="1"/>
      <c r="J234" s="3"/>
      <c r="K234" s="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customHeight="1">
      <c r="A235" s="3"/>
      <c r="B235" s="4"/>
      <c r="C235" s="4"/>
      <c r="D235" s="4"/>
      <c r="E235" s="3"/>
      <c r="F235" s="3"/>
      <c r="G235" s="3"/>
      <c r="H235" s="3"/>
      <c r="I235" s="1"/>
      <c r="J235" s="3"/>
      <c r="K235" s="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customHeight="1">
      <c r="A236" s="3"/>
      <c r="B236" s="4"/>
      <c r="C236" s="4"/>
      <c r="D236" s="4"/>
      <c r="E236" s="3"/>
      <c r="F236" s="3"/>
      <c r="G236" s="3"/>
      <c r="H236" s="3"/>
      <c r="I236" s="1"/>
      <c r="J236" s="3"/>
      <c r="K236" s="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customHeight="1">
      <c r="A237" s="3"/>
      <c r="B237" s="4"/>
      <c r="C237" s="4"/>
      <c r="D237" s="4"/>
      <c r="E237" s="3"/>
      <c r="F237" s="3"/>
      <c r="G237" s="3"/>
      <c r="H237" s="3"/>
      <c r="I237" s="1"/>
      <c r="J237" s="3"/>
      <c r="K237" s="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customHeight="1">
      <c r="A238" s="3"/>
      <c r="B238" s="4"/>
      <c r="C238" s="4"/>
      <c r="D238" s="4"/>
      <c r="E238" s="3"/>
      <c r="F238" s="3"/>
      <c r="G238" s="3"/>
      <c r="H238" s="3"/>
      <c r="I238" s="1"/>
      <c r="J238" s="3"/>
      <c r="K238" s="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customHeight="1">
      <c r="A239" s="3"/>
      <c r="B239" s="4"/>
      <c r="C239" s="4"/>
      <c r="D239" s="4"/>
      <c r="E239" s="3"/>
      <c r="F239" s="3"/>
      <c r="G239" s="3"/>
      <c r="H239" s="3"/>
      <c r="I239" s="1"/>
      <c r="J239" s="3"/>
      <c r="K239" s="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customHeight="1">
      <c r="A240" s="3"/>
      <c r="B240" s="4"/>
      <c r="C240" s="4"/>
      <c r="D240" s="4"/>
      <c r="E240" s="3"/>
      <c r="F240" s="3"/>
      <c r="G240" s="3"/>
      <c r="H240" s="3"/>
      <c r="I240" s="1"/>
      <c r="J240" s="3"/>
      <c r="K240" s="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5:24" ht="15" customHeight="1">
      <c r="E241" s="3"/>
      <c r="F241" s="3"/>
      <c r="G241" s="3"/>
      <c r="H241" s="3"/>
      <c r="I241" s="1"/>
      <c r="J241" s="3"/>
      <c r="K241" s="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5:24" ht="15" customHeight="1">
      <c r="E242" s="3"/>
      <c r="F242" s="3"/>
      <c r="G242" s="3"/>
      <c r="H242" s="3"/>
      <c r="I242" s="1"/>
      <c r="J242" s="3"/>
      <c r="K242" s="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5:24" ht="15" customHeight="1">
      <c r="E243" s="3"/>
      <c r="F243" s="3"/>
      <c r="G243" s="3"/>
      <c r="H243" s="3"/>
      <c r="I243" s="1"/>
      <c r="J243" s="3"/>
      <c r="K243" s="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5:24" ht="15" customHeight="1">
      <c r="E244" s="3"/>
      <c r="F244" s="3"/>
      <c r="G244" s="3"/>
      <c r="H244" s="3"/>
      <c r="I244" s="1"/>
      <c r="J244" s="3"/>
      <c r="K244" s="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5:24" ht="15" customHeight="1">
      <c r="E245" s="3"/>
      <c r="F245" s="3"/>
      <c r="G245" s="3"/>
      <c r="H245" s="3"/>
      <c r="I245" s="1"/>
      <c r="J245" s="3"/>
      <c r="K245" s="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5:24" ht="15" customHeight="1">
      <c r="E246" s="3"/>
      <c r="F246" s="3"/>
      <c r="G246" s="3"/>
      <c r="H246" s="3"/>
      <c r="I246" s="1"/>
      <c r="J246" s="3"/>
      <c r="K246" s="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5:24" ht="15" customHeight="1">
      <c r="E247" s="3"/>
      <c r="F247" s="3"/>
      <c r="G247" s="3"/>
      <c r="H247" s="3"/>
      <c r="I247" s="1"/>
      <c r="J247" s="3"/>
      <c r="K247" s="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5:24" ht="15" customHeight="1">
      <c r="E248" s="3"/>
      <c r="F248" s="3"/>
      <c r="G248" s="3"/>
      <c r="H248" s="3"/>
      <c r="I248" s="1"/>
      <c r="J248" s="3"/>
      <c r="K248" s="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5:24" ht="15" customHeight="1">
      <c r="E249" s="3"/>
      <c r="F249" s="3"/>
      <c r="G249" s="3"/>
      <c r="H249" s="3"/>
      <c r="I249" s="1"/>
      <c r="J249" s="3"/>
      <c r="K249" s="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5:24" ht="15" customHeight="1">
      <c r="E250" s="3"/>
      <c r="F250" s="3"/>
      <c r="G250" s="3"/>
      <c r="H250" s="3"/>
      <c r="I250" s="1"/>
      <c r="J250" s="3"/>
      <c r="K250" s="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5:24" ht="15" customHeight="1">
      <c r="E251" s="3"/>
      <c r="F251" s="3"/>
      <c r="G251" s="3"/>
      <c r="H251" s="3"/>
      <c r="I251" s="1"/>
      <c r="J251" s="3"/>
      <c r="K251" s="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5:24" ht="15.75" customHeight="1"/>
    <row r="253" spans="5:24" ht="15.75" customHeight="1"/>
    <row r="254" spans="5:24" ht="15.75" customHeight="1"/>
    <row r="255" spans="5:24" ht="15.75" customHeight="1"/>
    <row r="256" spans="5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B2:D2"/>
    <mergeCell ref="B3:D3"/>
    <mergeCell ref="A6:D6"/>
    <mergeCell ref="F6:J6"/>
    <mergeCell ref="H7:I7"/>
    <mergeCell ref="B4:D4"/>
    <mergeCell ref="J40:K40"/>
    <mergeCell ref="H8:I8"/>
    <mergeCell ref="A14:D14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J22:K22"/>
    <mergeCell ref="J23:K23"/>
    <mergeCell ref="J24:K24"/>
    <mergeCell ref="A31:D31"/>
    <mergeCell ref="J25:K25"/>
    <mergeCell ref="F15:K15"/>
    <mergeCell ref="J16:K16"/>
    <mergeCell ref="J17:K17"/>
    <mergeCell ref="J18:K18"/>
    <mergeCell ref="J19:K19"/>
    <mergeCell ref="J20:K20"/>
    <mergeCell ref="J21:K21"/>
    <mergeCell ref="J30:K30"/>
    <mergeCell ref="J26:K26"/>
    <mergeCell ref="J27:K27"/>
    <mergeCell ref="J28:K28"/>
    <mergeCell ref="J29:K29"/>
  </mergeCells>
  <conditionalFormatting sqref="D8:D10 D43:D47 D16:D30 D32:D41">
    <cfRule type="cellIs" dxfId="6" priority="11" operator="greaterThan">
      <formula>0</formula>
    </cfRule>
  </conditionalFormatting>
  <conditionalFormatting sqref="D8:D11 D43:D47 D16:D30 D32:D41">
    <cfRule type="cellIs" dxfId="5" priority="5" operator="lessThan">
      <formula>-0.01</formula>
    </cfRule>
    <cfRule type="cellIs" dxfId="4" priority="6" operator="greaterThan">
      <formula>0.01</formula>
    </cfRule>
  </conditionalFormatting>
  <conditionalFormatting sqref="D40:D41">
    <cfRule type="cellIs" dxfId="3" priority="12" operator="greaterThan">
      <formula>0</formula>
    </cfRule>
  </conditionalFormatting>
  <conditionalFormatting sqref="D50">
    <cfRule type="cellIs" dxfId="2" priority="4" operator="greaterThan">
      <formula>0</formula>
    </cfRule>
  </conditionalFormatting>
  <conditionalFormatting sqref="D50">
    <cfRule type="cellIs" dxfId="1" priority="2" operator="lessThan">
      <formula>-0.01</formula>
    </cfRule>
    <cfRule type="cellIs" dxfId="0" priority="3" operator="greaterThan">
      <formula>0.01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4"/>
  <sheetViews>
    <sheetView tabSelected="1" workbookViewId="0">
      <selection activeCell="K16" sqref="K16"/>
    </sheetView>
  </sheetViews>
  <sheetFormatPr defaultColWidth="11.125" defaultRowHeight="15" customHeight="1"/>
  <cols>
    <col min="1" max="1" width="24" customWidth="1"/>
    <col min="2" max="7" width="14.875" customWidth="1"/>
    <col min="8" max="26" width="11" customWidth="1"/>
  </cols>
  <sheetData>
    <row r="1" spans="1:7" ht="15.75" customHeight="1">
      <c r="A1" s="78" t="s">
        <v>79</v>
      </c>
      <c r="B1" s="79"/>
      <c r="C1" s="79"/>
      <c r="D1" s="79"/>
      <c r="E1" s="79"/>
      <c r="F1" s="79"/>
      <c r="G1" s="80"/>
    </row>
    <row r="2" spans="1:7" ht="15.75" customHeight="1">
      <c r="A2" s="45" t="s">
        <v>80</v>
      </c>
      <c r="B2" s="45" t="s">
        <v>81</v>
      </c>
      <c r="C2" s="45" t="s">
        <v>82</v>
      </c>
      <c r="D2" s="45" t="s">
        <v>83</v>
      </c>
      <c r="E2" s="45" t="s">
        <v>84</v>
      </c>
      <c r="F2" s="45" t="s">
        <v>85</v>
      </c>
      <c r="G2" s="45" t="s">
        <v>86</v>
      </c>
    </row>
    <row r="3" spans="1:7" ht="15.75" customHeight="1">
      <c r="A3" s="46" t="s">
        <v>87</v>
      </c>
      <c r="B3" s="81">
        <v>33</v>
      </c>
      <c r="C3" s="81">
        <v>4</v>
      </c>
      <c r="D3" s="47">
        <f t="shared" ref="D3:D8" si="0">SUM(B3-C3)/11</f>
        <v>2.6363636363636362</v>
      </c>
      <c r="E3" s="47">
        <f t="shared" ref="E3:E8" si="1">B3-C3-D3</f>
        <v>26.363636363636363</v>
      </c>
      <c r="F3" s="84">
        <v>1</v>
      </c>
      <c r="G3" s="47">
        <f t="shared" ref="G3:G8" si="2">+E3*F3</f>
        <v>26.363636363636363</v>
      </c>
    </row>
    <row r="4" spans="1:7" ht="15.75" customHeight="1">
      <c r="A4" s="46" t="s">
        <v>88</v>
      </c>
      <c r="B4" s="81"/>
      <c r="C4" s="81"/>
      <c r="D4" s="47">
        <f t="shared" ref="D4:D8" si="3">SUM(B4-C4)/11</f>
        <v>0</v>
      </c>
      <c r="E4" s="47">
        <f t="shared" ref="E4:E8" si="4">B4-C4-D4</f>
        <v>0</v>
      </c>
      <c r="F4" s="84">
        <v>1</v>
      </c>
      <c r="G4" s="47">
        <f t="shared" ref="G4:G8" si="5">+E4*F4</f>
        <v>0</v>
      </c>
    </row>
    <row r="5" spans="1:7" ht="15.75" customHeight="1">
      <c r="A5" s="46" t="s">
        <v>89</v>
      </c>
      <c r="B5" s="81"/>
      <c r="C5" s="81"/>
      <c r="D5" s="47">
        <f t="shared" si="3"/>
        <v>0</v>
      </c>
      <c r="E5" s="47">
        <f t="shared" si="4"/>
        <v>0</v>
      </c>
      <c r="F5" s="84">
        <v>1</v>
      </c>
      <c r="G5" s="47">
        <f t="shared" si="5"/>
        <v>0</v>
      </c>
    </row>
    <row r="6" spans="1:7" ht="15.75" customHeight="1">
      <c r="A6" s="46"/>
      <c r="B6" s="81"/>
      <c r="C6" s="81"/>
      <c r="D6" s="47">
        <f t="shared" si="3"/>
        <v>0</v>
      </c>
      <c r="E6" s="47">
        <f t="shared" si="4"/>
        <v>0</v>
      </c>
      <c r="F6" s="84">
        <v>1</v>
      </c>
      <c r="G6" s="47">
        <f t="shared" si="5"/>
        <v>0</v>
      </c>
    </row>
    <row r="7" spans="1:7" ht="15.75" customHeight="1">
      <c r="A7" s="46"/>
      <c r="B7" s="81"/>
      <c r="C7" s="81"/>
      <c r="D7" s="47">
        <f t="shared" si="3"/>
        <v>0</v>
      </c>
      <c r="E7" s="47">
        <f t="shared" si="4"/>
        <v>0</v>
      </c>
      <c r="F7" s="84">
        <v>1</v>
      </c>
      <c r="G7" s="47">
        <f t="shared" si="5"/>
        <v>0</v>
      </c>
    </row>
    <row r="8" spans="1:7" ht="15.75" customHeight="1">
      <c r="A8" s="46"/>
      <c r="B8" s="81"/>
      <c r="C8" s="81"/>
      <c r="D8" s="47">
        <f t="shared" si="3"/>
        <v>0</v>
      </c>
      <c r="E8" s="47">
        <f t="shared" si="4"/>
        <v>0</v>
      </c>
      <c r="F8" s="84">
        <v>1</v>
      </c>
      <c r="G8" s="47">
        <f t="shared" si="5"/>
        <v>0</v>
      </c>
    </row>
    <row r="9" spans="1:7" ht="15.75" customHeight="1">
      <c r="A9" s="48"/>
      <c r="B9" s="49"/>
      <c r="C9" s="49"/>
      <c r="D9" s="49"/>
      <c r="E9" s="49"/>
      <c r="F9" s="50">
        <f t="shared" ref="F9:G9" si="6">SUM(F3:F8)</f>
        <v>6</v>
      </c>
      <c r="G9" s="51">
        <f t="shared" si="6"/>
        <v>26.363636363636363</v>
      </c>
    </row>
    <row r="10" spans="1:7" ht="15.75" customHeight="1"/>
    <row r="11" spans="1:7" ht="15.75" customHeight="1">
      <c r="A11" s="45" t="s">
        <v>90</v>
      </c>
      <c r="B11" s="52" t="s">
        <v>91</v>
      </c>
      <c r="C11" s="45" t="s">
        <v>92</v>
      </c>
      <c r="D11" s="45" t="s">
        <v>93</v>
      </c>
      <c r="E11" s="45" t="s">
        <v>94</v>
      </c>
      <c r="F11" s="45" t="s">
        <v>95</v>
      </c>
      <c r="G11" s="60"/>
    </row>
    <row r="12" spans="1:7" ht="15.75" customHeight="1">
      <c r="A12" s="46" t="s">
        <v>90</v>
      </c>
      <c r="B12" s="82"/>
      <c r="C12" s="46"/>
      <c r="D12" s="46"/>
      <c r="E12" s="46"/>
      <c r="F12" s="85">
        <v>0.7</v>
      </c>
      <c r="G12" s="61"/>
    </row>
    <row r="13" spans="1:7" ht="15.75" customHeight="1">
      <c r="A13" s="46" t="s">
        <v>96</v>
      </c>
      <c r="B13" s="83"/>
      <c r="C13" s="53">
        <v>1</v>
      </c>
      <c r="D13" s="54">
        <f t="shared" ref="D13:D22" si="7">C13*$B$15</f>
        <v>0</v>
      </c>
      <c r="E13" s="47">
        <f t="shared" ref="E13:E22" si="8">D13*$G$9</f>
        <v>0</v>
      </c>
      <c r="F13" s="47">
        <f t="shared" ref="F13:F22" si="9">E13*$F$12</f>
        <v>0</v>
      </c>
      <c r="G13" s="62"/>
    </row>
    <row r="14" spans="1:7" ht="15.75" customHeight="1">
      <c r="A14" s="46" t="s">
        <v>97</v>
      </c>
      <c r="B14" s="82"/>
      <c r="C14" s="53">
        <v>0.9</v>
      </c>
      <c r="D14" s="54">
        <f t="shared" si="7"/>
        <v>0</v>
      </c>
      <c r="E14" s="47">
        <f t="shared" si="8"/>
        <v>0</v>
      </c>
      <c r="F14" s="47">
        <f t="shared" si="9"/>
        <v>0</v>
      </c>
      <c r="G14" s="62"/>
    </row>
    <row r="15" spans="1:7" ht="15.75" customHeight="1">
      <c r="A15" s="45" t="s">
        <v>98</v>
      </c>
      <c r="B15" s="55">
        <f>SUM(B12*B13)-(B14)</f>
        <v>0</v>
      </c>
      <c r="C15" s="53">
        <v>0.8</v>
      </c>
      <c r="D15" s="54">
        <f t="shared" si="7"/>
        <v>0</v>
      </c>
      <c r="E15" s="47">
        <f t="shared" si="8"/>
        <v>0</v>
      </c>
      <c r="F15" s="47">
        <f t="shared" si="9"/>
        <v>0</v>
      </c>
      <c r="G15" s="62"/>
    </row>
    <row r="16" spans="1:7" ht="15.75" customHeight="1">
      <c r="A16" s="56"/>
      <c r="B16" s="57"/>
      <c r="C16" s="53">
        <v>0.7</v>
      </c>
      <c r="D16" s="54">
        <f t="shared" si="7"/>
        <v>0</v>
      </c>
      <c r="E16" s="47">
        <f t="shared" si="8"/>
        <v>0</v>
      </c>
      <c r="F16" s="47">
        <f t="shared" si="9"/>
        <v>0</v>
      </c>
      <c r="G16" s="62"/>
    </row>
    <row r="17" spans="1:7" ht="15.75" customHeight="1">
      <c r="A17" s="58"/>
      <c r="B17" s="59"/>
      <c r="C17" s="53">
        <v>0.6</v>
      </c>
      <c r="D17" s="54">
        <f t="shared" si="7"/>
        <v>0</v>
      </c>
      <c r="E17" s="47">
        <f t="shared" si="8"/>
        <v>0</v>
      </c>
      <c r="F17" s="47">
        <f t="shared" si="9"/>
        <v>0</v>
      </c>
      <c r="G17" s="62"/>
    </row>
    <row r="18" spans="1:7" ht="15.75" customHeight="1">
      <c r="A18" s="89" t="s">
        <v>99</v>
      </c>
      <c r="C18" s="53">
        <v>0.5</v>
      </c>
      <c r="D18" s="54">
        <f t="shared" si="7"/>
        <v>0</v>
      </c>
      <c r="E18" s="47">
        <f t="shared" si="8"/>
        <v>0</v>
      </c>
      <c r="F18" s="47">
        <f t="shared" si="9"/>
        <v>0</v>
      </c>
      <c r="G18" s="62"/>
    </row>
    <row r="19" spans="1:7" ht="15.75" customHeight="1">
      <c r="C19" s="53">
        <v>0.4</v>
      </c>
      <c r="D19" s="54">
        <f t="shared" si="7"/>
        <v>0</v>
      </c>
      <c r="E19" s="47">
        <f t="shared" si="8"/>
        <v>0</v>
      </c>
      <c r="F19" s="47">
        <f t="shared" si="9"/>
        <v>0</v>
      </c>
      <c r="G19" s="62"/>
    </row>
    <row r="20" spans="1:7" ht="15.75" customHeight="1">
      <c r="C20" s="86">
        <v>0.3</v>
      </c>
      <c r="D20" s="87">
        <f t="shared" si="7"/>
        <v>0</v>
      </c>
      <c r="E20" s="88">
        <f t="shared" si="8"/>
        <v>0</v>
      </c>
      <c r="F20" s="88">
        <f t="shared" si="9"/>
        <v>0</v>
      </c>
      <c r="G20" s="63"/>
    </row>
    <row r="21" spans="1:7" ht="15.75" customHeight="1">
      <c r="C21" s="53">
        <v>0.2</v>
      </c>
      <c r="D21" s="54">
        <f t="shared" si="7"/>
        <v>0</v>
      </c>
      <c r="E21" s="47">
        <f t="shared" si="8"/>
        <v>0</v>
      </c>
      <c r="F21" s="47">
        <f t="shared" si="9"/>
        <v>0</v>
      </c>
      <c r="G21" s="62"/>
    </row>
    <row r="22" spans="1:7" ht="15.75" customHeight="1">
      <c r="C22" s="53">
        <v>0.1</v>
      </c>
      <c r="D22" s="54">
        <f t="shared" si="7"/>
        <v>0</v>
      </c>
      <c r="E22" s="47">
        <f t="shared" si="8"/>
        <v>0</v>
      </c>
      <c r="F22" s="47">
        <f t="shared" si="9"/>
        <v>0</v>
      </c>
      <c r="G22" s="62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.7" right="0.7" top="0.75" bottom="0.75" header="0" footer="0"/>
  <pageSetup paperSize="9"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Bourke</dc:creator>
  <cp:keywords/>
  <dc:description/>
  <cp:lastModifiedBy>Clayton Hamilton</cp:lastModifiedBy>
  <cp:revision/>
  <dcterms:created xsi:type="dcterms:W3CDTF">2021-08-18T09:59:08Z</dcterms:created>
  <dcterms:modified xsi:type="dcterms:W3CDTF">2025-03-26T23:46:19Z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0x010100FFC0A48B9D532F46BC6D17275C5BA9EB</vt:lpwstr>
  </property>
</Properties>
</file>